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14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25" i="1"/>
  <c r="Q25" s="1"/>
  <c r="P24"/>
  <c r="Q24" s="1"/>
  <c r="P23"/>
  <c r="Q23" s="1"/>
  <c r="P22"/>
  <c r="Q22" s="1"/>
  <c r="P21"/>
  <c r="Q21" s="1"/>
  <c r="P20"/>
  <c r="Q20" s="1"/>
  <c r="P19"/>
  <c r="Q19" s="1"/>
  <c r="P18"/>
  <c r="Q18" s="1"/>
  <c r="P17"/>
  <c r="Q17" s="1"/>
  <c r="P16"/>
  <c r="Q16" s="1"/>
  <c r="P15"/>
  <c r="Q15" s="1"/>
  <c r="P14"/>
  <c r="Q14" s="1"/>
  <c r="P13"/>
  <c r="Q13" s="1"/>
  <c r="P12"/>
  <c r="Q12" s="1"/>
  <c r="P11"/>
  <c r="Q11" s="1"/>
  <c r="P10"/>
  <c r="Q10" s="1"/>
  <c r="P9"/>
  <c r="Q9" s="1"/>
  <c r="P8"/>
  <c r="Q8" s="1"/>
  <c r="P7"/>
  <c r="Q7" s="1"/>
  <c r="W31"/>
  <c r="X31" s="1"/>
  <c r="W30"/>
  <c r="X30" s="1"/>
  <c r="W29"/>
  <c r="X29" s="1"/>
  <c r="W28"/>
  <c r="X28" s="1"/>
  <c r="W27"/>
  <c r="X27" s="1"/>
  <c r="W26"/>
  <c r="X26" s="1"/>
  <c r="W25"/>
  <c r="X25" s="1"/>
  <c r="W24"/>
  <c r="X24" s="1"/>
  <c r="W23"/>
  <c r="X23" s="1"/>
  <c r="W22"/>
  <c r="X22" s="1"/>
  <c r="W21"/>
  <c r="X21" s="1"/>
  <c r="W20"/>
  <c r="X20" s="1"/>
  <c r="W19"/>
  <c r="X19" s="1"/>
  <c r="W18"/>
  <c r="X18" s="1"/>
  <c r="W17"/>
  <c r="X17" s="1"/>
  <c r="W16"/>
  <c r="X16" s="1"/>
  <c r="W15"/>
  <c r="X15" s="1"/>
  <c r="W14"/>
  <c r="X14" s="1"/>
  <c r="W13"/>
  <c r="X13" s="1"/>
  <c r="W12"/>
  <c r="X12" s="1"/>
  <c r="W11"/>
  <c r="X11" s="1"/>
  <c r="W10"/>
  <c r="X10" s="1"/>
  <c r="W9"/>
  <c r="X9" s="1"/>
  <c r="W8"/>
  <c r="X8" s="1"/>
  <c r="W7"/>
  <c r="X7" s="1"/>
  <c r="X34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C18"/>
  <c r="D18" s="1"/>
  <c r="C16"/>
  <c r="D16" s="1"/>
  <c r="C14"/>
  <c r="D14" s="1"/>
  <c r="C13"/>
  <c r="D13" s="1"/>
  <c r="C12"/>
  <c r="D12" s="1"/>
  <c r="C10"/>
  <c r="D10" s="1"/>
  <c r="C9"/>
  <c r="D9" s="1"/>
  <c r="C8"/>
  <c r="D8" s="1"/>
  <c r="C7"/>
  <c r="D7" s="1"/>
  <c r="Q27" l="1"/>
  <c r="Q28"/>
  <c r="X33"/>
  <c r="X35" s="1"/>
  <c r="D21"/>
  <c r="D20"/>
  <c r="G20"/>
  <c r="G21"/>
  <c r="J20"/>
  <c r="J21"/>
  <c r="D22" l="1"/>
  <c r="Q29"/>
  <c r="J22"/>
  <c r="G22"/>
</calcChain>
</file>

<file path=xl/sharedStrings.xml><?xml version="1.0" encoding="utf-8"?>
<sst xmlns="http://schemas.openxmlformats.org/spreadsheetml/2006/main" count="90" uniqueCount="55">
  <si>
    <t>AG</t>
  </si>
  <si>
    <t>Linked Structures</t>
  </si>
  <si>
    <t>Recursion</t>
  </si>
  <si>
    <t>API Usage</t>
  </si>
  <si>
    <t>N</t>
  </si>
  <si>
    <t>%</t>
  </si>
  <si>
    <t>&gt;=75</t>
  </si>
  <si>
    <t>SAMPLE</t>
  </si>
  <si>
    <t>Sample Size</t>
  </si>
  <si>
    <t># Samples &gt;= 75%</t>
  </si>
  <si>
    <t>% Samples &gt;= 75%</t>
  </si>
  <si>
    <t>Abstraction</t>
  </si>
  <si>
    <t>Inheritance</t>
  </si>
  <si>
    <t>Exceptions</t>
  </si>
  <si>
    <t>&lt;--Max</t>
  </si>
  <si>
    <t>Demonstrate mastery of at least one modern programming language and proficiency in at least one other.</t>
  </si>
  <si>
    <t>Spring 2011</t>
  </si>
  <si>
    <t>COP 4338 /MW</t>
  </si>
  <si>
    <t>Summer 2011</t>
  </si>
  <si>
    <t>C_Language Proficiency</t>
  </si>
  <si>
    <t>COP 3530 / MJ</t>
  </si>
  <si>
    <t>Java</t>
  </si>
  <si>
    <t>Proficiency</t>
  </si>
  <si>
    <t xml:space="preserve">Student Outcome d) </t>
  </si>
  <si>
    <t>Academic Year 2010 - 2011</t>
  </si>
  <si>
    <t>AGC</t>
  </si>
  <si>
    <t>ALB</t>
  </si>
  <si>
    <t>ASH</t>
  </si>
  <si>
    <t>AAC</t>
  </si>
  <si>
    <t>AH</t>
  </si>
  <si>
    <t>CS</t>
  </si>
  <si>
    <t>EC</t>
  </si>
  <si>
    <t>HS</t>
  </si>
  <si>
    <t>IF</t>
  </si>
  <si>
    <t>KHJ</t>
  </si>
  <si>
    <t>LJT</t>
  </si>
  <si>
    <t>SB</t>
  </si>
  <si>
    <t>RC</t>
  </si>
  <si>
    <t>RM</t>
  </si>
  <si>
    <t>FM</t>
  </si>
  <si>
    <t>OP</t>
  </si>
  <si>
    <t>MW</t>
  </si>
  <si>
    <t>COP 3337 /NP</t>
  </si>
  <si>
    <t>CB</t>
  </si>
  <si>
    <t>TD</t>
  </si>
  <si>
    <t>JF</t>
  </si>
  <si>
    <t>SF</t>
  </si>
  <si>
    <t>RH</t>
  </si>
  <si>
    <t xml:space="preserve"> RL</t>
  </si>
  <si>
    <t>LL</t>
  </si>
  <si>
    <t>KL</t>
  </si>
  <si>
    <t>JL</t>
  </si>
  <si>
    <t>AM</t>
  </si>
  <si>
    <t>SP</t>
  </si>
  <si>
    <t>AS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</si>
</sst>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4" borderId="0" applyNumberFormat="0" applyBorder="0" applyAlignment="0" applyProtection="0"/>
    <xf numFmtId="0" fontId="10" fillId="11" borderId="0" applyNumberFormat="0" applyBorder="0" applyAlignment="0" applyProtection="0"/>
  </cellStyleXfs>
  <cellXfs count="117">
    <xf numFmtId="0" fontId="0" fillId="0" borderId="0" xfId="0"/>
    <xf numFmtId="0" fontId="0" fillId="0" borderId="0" xfId="0"/>
    <xf numFmtId="0" fontId="0" fillId="0" borderId="0" xfId="0" applyFill="1" applyBorder="1"/>
    <xf numFmtId="0" fontId="7" fillId="0" borderId="0" xfId="0" applyFont="1" applyAlignment="1">
      <alignment horizontal="left" indent="2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9" fontId="2" fillId="0" borderId="0" xfId="2" applyNumberFormat="1" applyFont="1" applyFill="1" applyAlignment="1">
      <alignment horizontal="center"/>
    </xf>
    <xf numFmtId="9" fontId="2" fillId="0" borderId="0" xfId="1" applyNumberFormat="1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indent="2"/>
    </xf>
    <xf numFmtId="0" fontId="0" fillId="0" borderId="8" xfId="0" applyFill="1" applyBorder="1"/>
    <xf numFmtId="0" fontId="0" fillId="0" borderId="9" xfId="0" applyBorder="1"/>
    <xf numFmtId="0" fontId="4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0" fillId="0" borderId="10" xfId="0" applyBorder="1"/>
    <xf numFmtId="0" fontId="4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9" xfId="1" applyFont="1" applyFill="1" applyBorder="1"/>
    <xf numFmtId="0" fontId="2" fillId="0" borderId="10" xfId="1" applyFont="1" applyFill="1" applyBorder="1" applyAlignment="1" applyProtection="1"/>
    <xf numFmtId="0" fontId="2" fillId="0" borderId="10" xfId="1" applyFont="1" applyFill="1" applyBorder="1"/>
    <xf numFmtId="0" fontId="2" fillId="0" borderId="10" xfId="0" applyFont="1" applyFill="1" applyBorder="1"/>
    <xf numFmtId="164" fontId="0" fillId="0" borderId="2" xfId="0" applyNumberForma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" xfId="0" applyFill="1" applyBorder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9" fontId="2" fillId="4" borderId="6" xfId="2" applyNumberFormat="1" applyFont="1" applyBorder="1" applyAlignment="1">
      <alignment horizontal="center"/>
    </xf>
    <xf numFmtId="9" fontId="2" fillId="2" borderId="6" xfId="1" applyNumberFormat="1" applyFont="1" applyBorder="1" applyAlignment="1">
      <alignment horizontal="center"/>
    </xf>
    <xf numFmtId="0" fontId="3" fillId="0" borderId="10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0" fillId="0" borderId="11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" fontId="0" fillId="0" borderId="8" xfId="0" applyNumberForma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3" fillId="0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9" fontId="10" fillId="11" borderId="6" xfId="3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4" fillId="10" borderId="7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line.cis.fiu.edu/portal/user/view.php?id=4840&amp;course=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5"/>
  <sheetViews>
    <sheetView tabSelected="1" topLeftCell="A3" workbookViewId="0">
      <selection activeCell="J31" sqref="J31"/>
    </sheetView>
  </sheetViews>
  <sheetFormatPr defaultRowHeight="15"/>
  <cols>
    <col min="1" max="1" width="20.7109375" customWidth="1"/>
    <col min="2" max="3" width="6.7109375" customWidth="1"/>
    <col min="4" max="4" width="6.7109375" style="1" customWidth="1"/>
    <col min="5" max="13" width="6.7109375" customWidth="1"/>
    <col min="14" max="14" width="16.7109375" customWidth="1"/>
    <col min="15" max="20" width="6.7109375" customWidth="1"/>
    <col min="21" max="21" width="16.7109375" customWidth="1"/>
    <col min="22" max="24" width="6.7109375" customWidth="1"/>
  </cols>
  <sheetData>
    <row r="1" spans="1:24" s="1" customFormat="1" ht="18.75">
      <c r="A1" s="22" t="s">
        <v>23</v>
      </c>
      <c r="B1" s="23"/>
      <c r="C1" s="22" t="s">
        <v>15</v>
      </c>
    </row>
    <row r="2" spans="1:24" s="1" customFormat="1" ht="19.5" thickBot="1">
      <c r="A2" s="22" t="s">
        <v>24</v>
      </c>
      <c r="B2" s="3"/>
    </row>
    <row r="3" spans="1:24">
      <c r="A3" s="25"/>
      <c r="B3" s="102" t="s">
        <v>21</v>
      </c>
      <c r="C3" s="103"/>
      <c r="D3" s="104"/>
      <c r="E3" s="105" t="s">
        <v>21</v>
      </c>
      <c r="F3" s="106"/>
      <c r="G3" s="107"/>
      <c r="H3" s="108" t="s">
        <v>21</v>
      </c>
      <c r="I3" s="109"/>
      <c r="J3" s="110"/>
      <c r="K3" s="111" t="s">
        <v>21</v>
      </c>
      <c r="L3" s="112"/>
      <c r="M3" s="113"/>
      <c r="N3" s="25"/>
      <c r="O3" s="114" t="s">
        <v>21</v>
      </c>
      <c r="P3" s="115"/>
      <c r="Q3" s="116"/>
      <c r="R3" s="96" t="s">
        <v>21</v>
      </c>
      <c r="S3" s="97"/>
      <c r="T3" s="98"/>
      <c r="U3" s="25"/>
      <c r="V3" s="99" t="s">
        <v>19</v>
      </c>
      <c r="W3" s="100"/>
      <c r="X3" s="101"/>
    </row>
    <row r="4" spans="1:24">
      <c r="A4" s="30" t="s">
        <v>7</v>
      </c>
      <c r="B4" s="81" t="s">
        <v>3</v>
      </c>
      <c r="C4" s="82"/>
      <c r="D4" s="83"/>
      <c r="E4" s="84" t="s">
        <v>2</v>
      </c>
      <c r="F4" s="85"/>
      <c r="G4" s="86"/>
      <c r="H4" s="87" t="s">
        <v>1</v>
      </c>
      <c r="I4" s="88"/>
      <c r="J4" s="89"/>
      <c r="K4" s="90" t="s">
        <v>11</v>
      </c>
      <c r="L4" s="91"/>
      <c r="M4" s="92"/>
      <c r="N4" s="30" t="s">
        <v>7</v>
      </c>
      <c r="O4" s="93" t="s">
        <v>12</v>
      </c>
      <c r="P4" s="94"/>
      <c r="Q4" s="95"/>
      <c r="R4" s="78" t="s">
        <v>13</v>
      </c>
      <c r="S4" s="79"/>
      <c r="T4" s="80"/>
      <c r="U4" s="26" t="s">
        <v>7</v>
      </c>
      <c r="V4" s="75" t="s">
        <v>22</v>
      </c>
      <c r="W4" s="76"/>
      <c r="X4" s="77"/>
    </row>
    <row r="5" spans="1:24">
      <c r="A5" s="31" t="s">
        <v>16</v>
      </c>
      <c r="B5" s="4">
        <v>16</v>
      </c>
      <c r="C5" s="5"/>
      <c r="D5" s="6"/>
      <c r="E5" s="4">
        <v>8</v>
      </c>
      <c r="F5" s="5"/>
      <c r="G5" s="6"/>
      <c r="H5" s="4">
        <v>8</v>
      </c>
      <c r="I5" s="2"/>
      <c r="J5" s="24"/>
      <c r="K5" s="4">
        <v>8</v>
      </c>
      <c r="L5" s="21" t="s">
        <v>14</v>
      </c>
      <c r="M5" s="24"/>
      <c r="N5" s="31" t="s">
        <v>16</v>
      </c>
      <c r="O5" s="4">
        <v>8</v>
      </c>
      <c r="P5" s="21" t="s">
        <v>14</v>
      </c>
      <c r="Q5" s="24"/>
      <c r="R5" s="4">
        <v>8</v>
      </c>
      <c r="S5" s="21" t="s">
        <v>14</v>
      </c>
      <c r="T5" s="24"/>
      <c r="U5" s="27" t="s">
        <v>18</v>
      </c>
      <c r="V5" s="15">
        <v>12</v>
      </c>
      <c r="W5" s="16"/>
      <c r="X5" s="17"/>
    </row>
    <row r="6" spans="1:24" ht="15.75" thickBot="1">
      <c r="A6" s="32" t="s">
        <v>20</v>
      </c>
      <c r="B6" s="7" t="s">
        <v>4</v>
      </c>
      <c r="C6" s="8" t="s">
        <v>5</v>
      </c>
      <c r="D6" s="9" t="s">
        <v>6</v>
      </c>
      <c r="E6" s="7" t="s">
        <v>4</v>
      </c>
      <c r="F6" s="8" t="s">
        <v>5</v>
      </c>
      <c r="G6" s="9" t="s">
        <v>6</v>
      </c>
      <c r="H6" s="7" t="s">
        <v>4</v>
      </c>
      <c r="I6" s="8" t="s">
        <v>5</v>
      </c>
      <c r="J6" s="9" t="s">
        <v>6</v>
      </c>
      <c r="K6" s="7" t="s">
        <v>4</v>
      </c>
      <c r="L6" s="8" t="s">
        <v>5</v>
      </c>
      <c r="M6" s="9" t="s">
        <v>6</v>
      </c>
      <c r="N6" s="61" t="s">
        <v>42</v>
      </c>
      <c r="O6" s="69" t="s">
        <v>4</v>
      </c>
      <c r="P6" s="62" t="s">
        <v>5</v>
      </c>
      <c r="Q6" s="63" t="s">
        <v>6</v>
      </c>
      <c r="R6" s="7" t="s">
        <v>4</v>
      </c>
      <c r="S6" s="8" t="s">
        <v>5</v>
      </c>
      <c r="T6" s="9" t="s">
        <v>6</v>
      </c>
      <c r="U6" s="28" t="s">
        <v>17</v>
      </c>
      <c r="V6" s="18" t="s">
        <v>4</v>
      </c>
      <c r="W6" s="19" t="s">
        <v>5</v>
      </c>
      <c r="X6" s="20" t="s">
        <v>6</v>
      </c>
    </row>
    <row r="7" spans="1:24">
      <c r="A7" s="33" t="s">
        <v>25</v>
      </c>
      <c r="B7" s="14">
        <v>13</v>
      </c>
      <c r="C7" s="37">
        <f>B7/B$5*100</f>
        <v>81.25</v>
      </c>
      <c r="D7" s="38">
        <f>IF(C7&gt;=75,1,0)</f>
        <v>1</v>
      </c>
      <c r="E7" s="44">
        <v>8</v>
      </c>
      <c r="F7" s="37">
        <f t="shared" ref="F7:F18" si="0">E7/E$5*100</f>
        <v>100</v>
      </c>
      <c r="G7" s="38">
        <f t="shared" ref="G7:G18" si="1">IF(F7&gt;=75,1,0)</f>
        <v>1</v>
      </c>
      <c r="H7" s="14">
        <v>8</v>
      </c>
      <c r="I7" s="37">
        <f t="shared" ref="I7:I18" si="2">H7/H$5*100</f>
        <v>100</v>
      </c>
      <c r="J7" s="38">
        <f t="shared" ref="J7:J18" si="3">IF(I7&gt;=75,1,0)</f>
        <v>1</v>
      </c>
      <c r="N7" s="74" t="s">
        <v>36</v>
      </c>
      <c r="O7" s="70">
        <v>4</v>
      </c>
      <c r="P7" s="37">
        <f t="shared" ref="P7:P25" si="4">O7/O$5*100</f>
        <v>50</v>
      </c>
      <c r="Q7" s="38">
        <f t="shared" ref="Q7" si="5">IF(P7&gt;=75,1,0)</f>
        <v>0</v>
      </c>
      <c r="U7" s="47"/>
      <c r="V7" s="50">
        <v>12</v>
      </c>
      <c r="W7" s="51">
        <f t="shared" ref="W7:W31" si="6">V7/V$5*100</f>
        <v>100</v>
      </c>
      <c r="X7" s="52">
        <f t="shared" ref="X7:X31" si="7">IF(W7&gt;=75,1,0)</f>
        <v>1</v>
      </c>
    </row>
    <row r="8" spans="1:24">
      <c r="A8" s="34" t="s">
        <v>26</v>
      </c>
      <c r="B8" s="4">
        <v>16</v>
      </c>
      <c r="C8" s="39">
        <f>B8/B$5*100</f>
        <v>100</v>
      </c>
      <c r="D8" s="40">
        <f t="shared" ref="D8:D18" si="8">IF(C8&gt;=75,1,0)</f>
        <v>1</v>
      </c>
      <c r="E8" s="41">
        <v>8</v>
      </c>
      <c r="F8" s="39">
        <f t="shared" si="0"/>
        <v>100</v>
      </c>
      <c r="G8" s="40">
        <f t="shared" si="1"/>
        <v>1</v>
      </c>
      <c r="H8" s="4">
        <v>7</v>
      </c>
      <c r="I8" s="39">
        <f t="shared" si="2"/>
        <v>87.5</v>
      </c>
      <c r="J8" s="40">
        <f t="shared" si="3"/>
        <v>1</v>
      </c>
      <c r="N8" s="49" t="s">
        <v>43</v>
      </c>
      <c r="O8" s="71">
        <v>7</v>
      </c>
      <c r="P8" s="39">
        <f t="shared" si="4"/>
        <v>87.5</v>
      </c>
      <c r="Q8" s="40">
        <f t="shared" ref="Q8:Q25" si="9">IF(P8&gt;=75,1,0)</f>
        <v>1</v>
      </c>
      <c r="U8" s="48"/>
      <c r="V8" s="15">
        <v>12</v>
      </c>
      <c r="W8" s="53">
        <f t="shared" si="6"/>
        <v>100</v>
      </c>
      <c r="X8" s="54">
        <f t="shared" si="7"/>
        <v>1</v>
      </c>
    </row>
    <row r="9" spans="1:24">
      <c r="A9" s="35" t="s">
        <v>27</v>
      </c>
      <c r="B9" s="4">
        <v>15</v>
      </c>
      <c r="C9" s="39">
        <f>B9/B$5*100</f>
        <v>93.75</v>
      </c>
      <c r="D9" s="40">
        <f t="shared" si="8"/>
        <v>1</v>
      </c>
      <c r="E9" s="41">
        <v>4</v>
      </c>
      <c r="F9" s="39">
        <f t="shared" si="0"/>
        <v>50</v>
      </c>
      <c r="G9" s="40">
        <f t="shared" si="1"/>
        <v>0</v>
      </c>
      <c r="H9" s="4">
        <v>5</v>
      </c>
      <c r="I9" s="39">
        <f t="shared" si="2"/>
        <v>62.5</v>
      </c>
      <c r="J9" s="40">
        <f t="shared" si="3"/>
        <v>0</v>
      </c>
      <c r="N9" s="49" t="s">
        <v>37</v>
      </c>
      <c r="O9" s="71">
        <v>6</v>
      </c>
      <c r="P9" s="39">
        <f t="shared" si="4"/>
        <v>75</v>
      </c>
      <c r="Q9" s="40">
        <f t="shared" si="9"/>
        <v>1</v>
      </c>
      <c r="U9" s="48"/>
      <c r="V9" s="15">
        <v>12</v>
      </c>
      <c r="W9" s="53">
        <f t="shared" si="6"/>
        <v>100</v>
      </c>
      <c r="X9" s="54">
        <f t="shared" si="7"/>
        <v>1</v>
      </c>
    </row>
    <row r="10" spans="1:24">
      <c r="A10" s="35" t="s">
        <v>28</v>
      </c>
      <c r="B10" s="4">
        <v>6</v>
      </c>
      <c r="C10" s="39">
        <f>B10/B$5*100</f>
        <v>37.5</v>
      </c>
      <c r="D10" s="40">
        <f t="shared" si="8"/>
        <v>0</v>
      </c>
      <c r="E10" s="41">
        <v>7</v>
      </c>
      <c r="F10" s="39">
        <f t="shared" si="0"/>
        <v>87.5</v>
      </c>
      <c r="G10" s="40">
        <f t="shared" si="1"/>
        <v>1</v>
      </c>
      <c r="H10" s="4">
        <v>5</v>
      </c>
      <c r="I10" s="39">
        <f t="shared" si="2"/>
        <v>62.5</v>
      </c>
      <c r="J10" s="40">
        <f t="shared" si="3"/>
        <v>0</v>
      </c>
      <c r="N10" s="49" t="s">
        <v>44</v>
      </c>
      <c r="O10" s="71">
        <v>6</v>
      </c>
      <c r="P10" s="39">
        <f t="shared" si="4"/>
        <v>75</v>
      </c>
      <c r="Q10" s="40">
        <f t="shared" si="9"/>
        <v>1</v>
      </c>
      <c r="U10" s="48"/>
      <c r="V10" s="15">
        <v>12</v>
      </c>
      <c r="W10" s="53">
        <f t="shared" si="6"/>
        <v>100</v>
      </c>
      <c r="X10" s="54">
        <f t="shared" si="7"/>
        <v>1</v>
      </c>
    </row>
    <row r="11" spans="1:24">
      <c r="A11" s="35" t="s">
        <v>0</v>
      </c>
      <c r="B11" s="4"/>
      <c r="C11" s="39"/>
      <c r="D11" s="40"/>
      <c r="E11" s="41">
        <v>8</v>
      </c>
      <c r="F11" s="39">
        <f t="shared" si="0"/>
        <v>100</v>
      </c>
      <c r="G11" s="40">
        <f t="shared" si="1"/>
        <v>1</v>
      </c>
      <c r="H11" s="4">
        <v>5</v>
      </c>
      <c r="I11" s="39">
        <f t="shared" si="2"/>
        <v>62.5</v>
      </c>
      <c r="J11" s="40">
        <f t="shared" si="3"/>
        <v>0</v>
      </c>
      <c r="N11" s="49" t="s">
        <v>45</v>
      </c>
      <c r="O11" s="71">
        <v>6</v>
      </c>
      <c r="P11" s="39">
        <f t="shared" si="4"/>
        <v>75</v>
      </c>
      <c r="Q11" s="40">
        <f t="shared" si="9"/>
        <v>1</v>
      </c>
      <c r="U11" s="48"/>
      <c r="V11" s="15">
        <v>12</v>
      </c>
      <c r="W11" s="53">
        <f t="shared" si="6"/>
        <v>100</v>
      </c>
      <c r="X11" s="54">
        <f t="shared" si="7"/>
        <v>1</v>
      </c>
    </row>
    <row r="12" spans="1:24">
      <c r="A12" s="35" t="s">
        <v>29</v>
      </c>
      <c r="B12" s="4">
        <v>9</v>
      </c>
      <c r="C12" s="39">
        <f>B12/B$5*100</f>
        <v>56.25</v>
      </c>
      <c r="D12" s="40">
        <f t="shared" si="8"/>
        <v>0</v>
      </c>
      <c r="E12" s="41">
        <v>8</v>
      </c>
      <c r="F12" s="39">
        <f t="shared" si="0"/>
        <v>100</v>
      </c>
      <c r="G12" s="40">
        <f t="shared" si="1"/>
        <v>1</v>
      </c>
      <c r="H12" s="4">
        <v>4</v>
      </c>
      <c r="I12" s="39">
        <f t="shared" si="2"/>
        <v>50</v>
      </c>
      <c r="J12" s="40">
        <f t="shared" si="3"/>
        <v>0</v>
      </c>
      <c r="N12" s="49" t="s">
        <v>46</v>
      </c>
      <c r="O12" s="71">
        <v>6</v>
      </c>
      <c r="P12" s="39">
        <f t="shared" si="4"/>
        <v>75</v>
      </c>
      <c r="Q12" s="40">
        <f t="shared" si="9"/>
        <v>1</v>
      </c>
      <c r="U12" s="48"/>
      <c r="V12" s="15">
        <v>7</v>
      </c>
      <c r="W12" s="53">
        <f t="shared" si="6"/>
        <v>58.333333333333336</v>
      </c>
      <c r="X12" s="54">
        <f t="shared" si="7"/>
        <v>0</v>
      </c>
    </row>
    <row r="13" spans="1:24">
      <c r="A13" s="35" t="s">
        <v>30</v>
      </c>
      <c r="B13" s="4">
        <v>11</v>
      </c>
      <c r="C13" s="39">
        <f>B13/B$5*100</f>
        <v>68.75</v>
      </c>
      <c r="D13" s="40">
        <f t="shared" si="8"/>
        <v>0</v>
      </c>
      <c r="E13" s="41">
        <v>8</v>
      </c>
      <c r="F13" s="39">
        <f t="shared" si="0"/>
        <v>100</v>
      </c>
      <c r="G13" s="40">
        <f t="shared" si="1"/>
        <v>1</v>
      </c>
      <c r="H13" s="4">
        <v>8</v>
      </c>
      <c r="I13" s="39">
        <f t="shared" si="2"/>
        <v>100</v>
      </c>
      <c r="J13" s="40">
        <f t="shared" si="3"/>
        <v>1</v>
      </c>
      <c r="N13" s="49" t="s">
        <v>0</v>
      </c>
      <c r="O13" s="71">
        <v>7</v>
      </c>
      <c r="P13" s="39">
        <f t="shared" si="4"/>
        <v>87.5</v>
      </c>
      <c r="Q13" s="40">
        <f t="shared" si="9"/>
        <v>1</v>
      </c>
      <c r="U13" s="48"/>
      <c r="V13" s="15">
        <v>8</v>
      </c>
      <c r="W13" s="53">
        <f t="shared" si="6"/>
        <v>66.666666666666657</v>
      </c>
      <c r="X13" s="54">
        <f t="shared" si="7"/>
        <v>0</v>
      </c>
    </row>
    <row r="14" spans="1:24">
      <c r="A14" s="35" t="s">
        <v>31</v>
      </c>
      <c r="B14" s="4">
        <v>10</v>
      </c>
      <c r="C14" s="39">
        <f>B14/B$5*100</f>
        <v>62.5</v>
      </c>
      <c r="D14" s="40">
        <f t="shared" si="8"/>
        <v>0</v>
      </c>
      <c r="E14" s="41">
        <v>8</v>
      </c>
      <c r="F14" s="39">
        <f t="shared" si="0"/>
        <v>100</v>
      </c>
      <c r="G14" s="40">
        <f t="shared" si="1"/>
        <v>1</v>
      </c>
      <c r="H14" s="4">
        <v>5</v>
      </c>
      <c r="I14" s="39">
        <f t="shared" si="2"/>
        <v>62.5</v>
      </c>
      <c r="J14" s="40">
        <f t="shared" si="3"/>
        <v>0</v>
      </c>
      <c r="N14" s="49" t="s">
        <v>47</v>
      </c>
      <c r="O14" s="71">
        <v>8</v>
      </c>
      <c r="P14" s="39">
        <f t="shared" si="4"/>
        <v>100</v>
      </c>
      <c r="Q14" s="40">
        <f t="shared" si="9"/>
        <v>1</v>
      </c>
      <c r="U14" s="48"/>
      <c r="V14" s="15">
        <v>12</v>
      </c>
      <c r="W14" s="53">
        <f t="shared" si="6"/>
        <v>100</v>
      </c>
      <c r="X14" s="54">
        <f t="shared" si="7"/>
        <v>1</v>
      </c>
    </row>
    <row r="15" spans="1:24">
      <c r="A15" s="35" t="s">
        <v>32</v>
      </c>
      <c r="B15" s="4"/>
      <c r="C15" s="39"/>
      <c r="D15" s="40"/>
      <c r="E15" s="41">
        <v>8</v>
      </c>
      <c r="F15" s="39">
        <f t="shared" si="0"/>
        <v>100</v>
      </c>
      <c r="G15" s="40">
        <f t="shared" si="1"/>
        <v>1</v>
      </c>
      <c r="H15" s="4">
        <v>6</v>
      </c>
      <c r="I15" s="39">
        <f t="shared" si="2"/>
        <v>75</v>
      </c>
      <c r="J15" s="40">
        <f t="shared" si="3"/>
        <v>1</v>
      </c>
      <c r="N15" s="49" t="s">
        <v>48</v>
      </c>
      <c r="O15" s="71">
        <v>6</v>
      </c>
      <c r="P15" s="39">
        <f t="shared" si="4"/>
        <v>75</v>
      </c>
      <c r="Q15" s="40">
        <f t="shared" si="9"/>
        <v>1</v>
      </c>
      <c r="U15" s="48"/>
      <c r="V15" s="15">
        <v>12</v>
      </c>
      <c r="W15" s="53">
        <f t="shared" si="6"/>
        <v>100</v>
      </c>
      <c r="X15" s="54">
        <f t="shared" si="7"/>
        <v>1</v>
      </c>
    </row>
    <row r="16" spans="1:24">
      <c r="A16" s="35" t="s">
        <v>33</v>
      </c>
      <c r="B16" s="4">
        <v>15</v>
      </c>
      <c r="C16" s="39">
        <f>B16/B$5*100</f>
        <v>93.75</v>
      </c>
      <c r="D16" s="40">
        <f t="shared" si="8"/>
        <v>1</v>
      </c>
      <c r="E16" s="41">
        <v>8</v>
      </c>
      <c r="F16" s="39">
        <f t="shared" si="0"/>
        <v>100</v>
      </c>
      <c r="G16" s="40">
        <f t="shared" si="1"/>
        <v>1</v>
      </c>
      <c r="H16" s="4">
        <v>7</v>
      </c>
      <c r="I16" s="39">
        <f t="shared" si="2"/>
        <v>87.5</v>
      </c>
      <c r="J16" s="40">
        <f t="shared" si="3"/>
        <v>1</v>
      </c>
      <c r="N16" s="49" t="s">
        <v>49</v>
      </c>
      <c r="O16" s="71">
        <v>4</v>
      </c>
      <c r="P16" s="39">
        <f t="shared" si="4"/>
        <v>50</v>
      </c>
      <c r="Q16" s="40">
        <f t="shared" si="9"/>
        <v>0</v>
      </c>
      <c r="U16" s="48"/>
      <c r="V16" s="15">
        <v>8</v>
      </c>
      <c r="W16" s="53">
        <f t="shared" si="6"/>
        <v>66.666666666666657</v>
      </c>
      <c r="X16" s="54">
        <f t="shared" si="7"/>
        <v>0</v>
      </c>
    </row>
    <row r="17" spans="1:24">
      <c r="A17" s="35" t="s">
        <v>34</v>
      </c>
      <c r="B17" s="4"/>
      <c r="C17" s="39"/>
      <c r="D17" s="40"/>
      <c r="E17" s="41">
        <v>8</v>
      </c>
      <c r="F17" s="39">
        <f t="shared" si="0"/>
        <v>100</v>
      </c>
      <c r="G17" s="40">
        <f t="shared" si="1"/>
        <v>1</v>
      </c>
      <c r="H17" s="4">
        <v>4</v>
      </c>
      <c r="I17" s="39">
        <f t="shared" si="2"/>
        <v>50</v>
      </c>
      <c r="J17" s="40">
        <f t="shared" si="3"/>
        <v>0</v>
      </c>
      <c r="N17" s="49" t="s">
        <v>50</v>
      </c>
      <c r="O17" s="71">
        <v>4</v>
      </c>
      <c r="P17" s="39">
        <f t="shared" si="4"/>
        <v>50</v>
      </c>
      <c r="Q17" s="40">
        <f t="shared" si="9"/>
        <v>0</v>
      </c>
      <c r="U17" s="48"/>
      <c r="V17" s="15">
        <v>12</v>
      </c>
      <c r="W17" s="53">
        <f t="shared" si="6"/>
        <v>100</v>
      </c>
      <c r="X17" s="54">
        <f t="shared" si="7"/>
        <v>1</v>
      </c>
    </row>
    <row r="18" spans="1:24">
      <c r="A18" s="35" t="s">
        <v>35</v>
      </c>
      <c r="B18" s="4">
        <v>15</v>
      </c>
      <c r="C18" s="39">
        <f>B18/B$5*100</f>
        <v>93.75</v>
      </c>
      <c r="D18" s="40">
        <f t="shared" si="8"/>
        <v>1</v>
      </c>
      <c r="E18" s="41">
        <v>8</v>
      </c>
      <c r="F18" s="39">
        <f t="shared" si="0"/>
        <v>100</v>
      </c>
      <c r="G18" s="40">
        <f t="shared" si="1"/>
        <v>1</v>
      </c>
      <c r="H18" s="4">
        <v>8</v>
      </c>
      <c r="I18" s="39">
        <f t="shared" si="2"/>
        <v>100</v>
      </c>
      <c r="J18" s="40">
        <f t="shared" si="3"/>
        <v>1</v>
      </c>
      <c r="N18" s="49" t="s">
        <v>51</v>
      </c>
      <c r="O18" s="71">
        <v>5</v>
      </c>
      <c r="P18" s="39">
        <f t="shared" si="4"/>
        <v>62.5</v>
      </c>
      <c r="Q18" s="40">
        <f t="shared" si="9"/>
        <v>0</v>
      </c>
      <c r="U18" s="49"/>
      <c r="V18" s="15">
        <v>12</v>
      </c>
      <c r="W18" s="53">
        <f t="shared" si="6"/>
        <v>100</v>
      </c>
      <c r="X18" s="54">
        <f t="shared" si="7"/>
        <v>1</v>
      </c>
    </row>
    <row r="19" spans="1:24">
      <c r="A19" s="36"/>
      <c r="B19" s="4"/>
      <c r="C19" s="39"/>
      <c r="D19" s="40"/>
      <c r="E19" s="41"/>
      <c r="F19" s="39"/>
      <c r="G19" s="40"/>
      <c r="H19" s="4"/>
      <c r="I19" s="39"/>
      <c r="J19" s="40"/>
      <c r="N19" s="49" t="s">
        <v>52</v>
      </c>
      <c r="O19" s="71">
        <v>7</v>
      </c>
      <c r="P19" s="39">
        <f t="shared" si="4"/>
        <v>87.5</v>
      </c>
      <c r="Q19" s="40">
        <f t="shared" si="9"/>
        <v>1</v>
      </c>
      <c r="U19" s="49"/>
      <c r="V19" s="15">
        <v>12</v>
      </c>
      <c r="W19" s="53">
        <f t="shared" si="6"/>
        <v>100</v>
      </c>
      <c r="X19" s="54">
        <f t="shared" si="7"/>
        <v>1</v>
      </c>
    </row>
    <row r="20" spans="1:24">
      <c r="A20" s="59" t="s">
        <v>8</v>
      </c>
      <c r="B20" s="41"/>
      <c r="C20" s="2"/>
      <c r="D20" s="6">
        <f>COUNT(D7:D18)</f>
        <v>9</v>
      </c>
      <c r="E20" s="41"/>
      <c r="F20" s="2"/>
      <c r="G20" s="6">
        <f>COUNT(G7:G18)</f>
        <v>12</v>
      </c>
      <c r="H20" s="4"/>
      <c r="I20" s="5"/>
      <c r="J20" s="6">
        <f>COUNT(J7:J18)</f>
        <v>12</v>
      </c>
      <c r="N20" s="49" t="s">
        <v>38</v>
      </c>
      <c r="O20" s="71">
        <v>4</v>
      </c>
      <c r="P20" s="39">
        <f t="shared" si="4"/>
        <v>50</v>
      </c>
      <c r="Q20" s="40">
        <f t="shared" si="9"/>
        <v>0</v>
      </c>
      <c r="U20" s="48"/>
      <c r="V20" s="15">
        <v>4</v>
      </c>
      <c r="W20" s="53">
        <f t="shared" si="6"/>
        <v>33.333333333333329</v>
      </c>
      <c r="X20" s="54">
        <f t="shared" si="7"/>
        <v>0</v>
      </c>
    </row>
    <row r="21" spans="1:24">
      <c r="A21" s="59" t="s">
        <v>9</v>
      </c>
      <c r="B21" s="41"/>
      <c r="C21" s="2"/>
      <c r="D21" s="40">
        <f>SUM(D7:D18)</f>
        <v>5</v>
      </c>
      <c r="E21" s="41"/>
      <c r="F21" s="2"/>
      <c r="G21" s="40">
        <f>SUM(G7:G18)</f>
        <v>11</v>
      </c>
      <c r="H21" s="4"/>
      <c r="I21" s="5"/>
      <c r="J21" s="40">
        <f>SUM(J7:J18)</f>
        <v>6</v>
      </c>
      <c r="N21" s="49" t="s">
        <v>39</v>
      </c>
      <c r="O21" s="71">
        <v>8</v>
      </c>
      <c r="P21" s="39">
        <f t="shared" si="4"/>
        <v>100</v>
      </c>
      <c r="Q21" s="40">
        <f t="shared" si="9"/>
        <v>1</v>
      </c>
      <c r="U21" s="48"/>
      <c r="V21" s="15">
        <v>12</v>
      </c>
      <c r="W21" s="53">
        <f t="shared" si="6"/>
        <v>100</v>
      </c>
      <c r="X21" s="54">
        <f t="shared" si="7"/>
        <v>1</v>
      </c>
    </row>
    <row r="22" spans="1:24" ht="15.75" thickBot="1">
      <c r="A22" s="60" t="s">
        <v>10</v>
      </c>
      <c r="B22" s="42"/>
      <c r="C22" s="43"/>
      <c r="D22" s="57">
        <f>D21/D20</f>
        <v>0.55555555555555558</v>
      </c>
      <c r="E22" s="42"/>
      <c r="F22" s="43"/>
      <c r="G22" s="58">
        <f>G21/G20</f>
        <v>0.91666666666666663</v>
      </c>
      <c r="H22" s="45"/>
      <c r="I22" s="46"/>
      <c r="J22" s="57">
        <f>J21/J20</f>
        <v>0.5</v>
      </c>
      <c r="N22" s="49" t="s">
        <v>40</v>
      </c>
      <c r="O22" s="71">
        <v>6</v>
      </c>
      <c r="P22" s="39">
        <f t="shared" si="4"/>
        <v>75</v>
      </c>
      <c r="Q22" s="40">
        <f t="shared" si="9"/>
        <v>1</v>
      </c>
      <c r="U22" s="48"/>
      <c r="V22" s="15">
        <v>12</v>
      </c>
      <c r="W22" s="53">
        <f t="shared" si="6"/>
        <v>100</v>
      </c>
      <c r="X22" s="54">
        <f t="shared" si="7"/>
        <v>1</v>
      </c>
    </row>
    <row r="23" spans="1:24">
      <c r="B23" s="11"/>
      <c r="C23" s="11"/>
      <c r="E23" s="11"/>
      <c r="F23" s="11"/>
      <c r="G23" s="13"/>
      <c r="H23" s="10"/>
      <c r="I23" s="10"/>
      <c r="J23" s="12"/>
      <c r="N23" s="49" t="s">
        <v>53</v>
      </c>
      <c r="O23" s="71">
        <v>6</v>
      </c>
      <c r="P23" s="39">
        <f t="shared" si="4"/>
        <v>75</v>
      </c>
      <c r="Q23" s="40">
        <f t="shared" si="9"/>
        <v>1</v>
      </c>
      <c r="U23" s="48"/>
      <c r="V23" s="15">
        <v>12</v>
      </c>
      <c r="W23" s="53">
        <f t="shared" si="6"/>
        <v>100</v>
      </c>
      <c r="X23" s="54">
        <f t="shared" si="7"/>
        <v>1</v>
      </c>
    </row>
    <row r="24" spans="1:24">
      <c r="N24" s="49" t="s">
        <v>54</v>
      </c>
      <c r="O24" s="71">
        <v>8</v>
      </c>
      <c r="P24" s="39">
        <f t="shared" si="4"/>
        <v>100</v>
      </c>
      <c r="Q24" s="40">
        <f t="shared" si="9"/>
        <v>1</v>
      </c>
      <c r="U24" s="48"/>
      <c r="V24" s="15">
        <v>7</v>
      </c>
      <c r="W24" s="53">
        <f t="shared" si="6"/>
        <v>58.333333333333336</v>
      </c>
      <c r="X24" s="54">
        <f t="shared" si="7"/>
        <v>0</v>
      </c>
    </row>
    <row r="25" spans="1:24">
      <c r="N25" s="49" t="s">
        <v>41</v>
      </c>
      <c r="O25" s="71">
        <v>8</v>
      </c>
      <c r="P25" s="39">
        <f t="shared" si="4"/>
        <v>100</v>
      </c>
      <c r="Q25" s="40">
        <f t="shared" si="9"/>
        <v>1</v>
      </c>
      <c r="U25" s="48"/>
      <c r="V25" s="15">
        <v>12</v>
      </c>
      <c r="W25" s="53">
        <f t="shared" si="6"/>
        <v>100</v>
      </c>
      <c r="X25" s="54">
        <f t="shared" si="7"/>
        <v>1</v>
      </c>
    </row>
    <row r="26" spans="1:24">
      <c r="N26" s="29"/>
      <c r="O26" s="64"/>
      <c r="P26" s="68"/>
      <c r="Q26" s="65"/>
      <c r="U26" s="49"/>
      <c r="V26" s="15">
        <v>12</v>
      </c>
      <c r="W26" s="53">
        <f t="shared" si="6"/>
        <v>100</v>
      </c>
      <c r="X26" s="54">
        <f t="shared" si="7"/>
        <v>1</v>
      </c>
    </row>
    <row r="27" spans="1:24">
      <c r="N27" s="59" t="s">
        <v>8</v>
      </c>
      <c r="O27" s="64"/>
      <c r="P27" s="68"/>
      <c r="Q27" s="40">
        <f>COUNT(Q7:Q25)</f>
        <v>19</v>
      </c>
      <c r="U27" s="48"/>
      <c r="V27" s="15">
        <v>12</v>
      </c>
      <c r="W27" s="53">
        <f t="shared" si="6"/>
        <v>100</v>
      </c>
      <c r="X27" s="54">
        <f t="shared" si="7"/>
        <v>1</v>
      </c>
    </row>
    <row r="28" spans="1:24">
      <c r="N28" s="59" t="s">
        <v>9</v>
      </c>
      <c r="O28" s="64"/>
      <c r="P28" s="68"/>
      <c r="Q28" s="66">
        <f>SUM(Q7:Q25)</f>
        <v>14</v>
      </c>
      <c r="U28" s="49"/>
      <c r="V28" s="15">
        <v>11</v>
      </c>
      <c r="W28" s="53">
        <f t="shared" si="6"/>
        <v>91.666666666666657</v>
      </c>
      <c r="X28" s="54">
        <f t="shared" si="7"/>
        <v>1</v>
      </c>
    </row>
    <row r="29" spans="1:24" ht="15" customHeight="1" thickBot="1">
      <c r="N29" s="60" t="s">
        <v>10</v>
      </c>
      <c r="O29" s="67"/>
      <c r="P29" s="72"/>
      <c r="Q29" s="73">
        <f>Q28/Q27</f>
        <v>0.73684210526315785</v>
      </c>
      <c r="U29" s="48"/>
      <c r="V29" s="15">
        <v>12</v>
      </c>
      <c r="W29" s="53">
        <f t="shared" si="6"/>
        <v>100</v>
      </c>
      <c r="X29" s="54">
        <f t="shared" si="7"/>
        <v>1</v>
      </c>
    </row>
    <row r="30" spans="1:24">
      <c r="U30" s="48"/>
      <c r="V30" s="15">
        <v>12</v>
      </c>
      <c r="W30" s="53">
        <f t="shared" si="6"/>
        <v>100</v>
      </c>
      <c r="X30" s="54">
        <f t="shared" si="7"/>
        <v>1</v>
      </c>
    </row>
    <row r="31" spans="1:24">
      <c r="U31" s="48"/>
      <c r="V31" s="15">
        <v>12</v>
      </c>
      <c r="W31" s="53">
        <f t="shared" si="6"/>
        <v>100</v>
      </c>
      <c r="X31" s="54">
        <f t="shared" si="7"/>
        <v>1</v>
      </c>
    </row>
    <row r="32" spans="1:24">
      <c r="U32" s="29"/>
      <c r="V32" s="15"/>
      <c r="W32" s="16"/>
      <c r="X32" s="17"/>
    </row>
    <row r="33" spans="21:24">
      <c r="U33" s="59" t="s">
        <v>8</v>
      </c>
      <c r="V33" s="15"/>
      <c r="W33" s="16"/>
      <c r="X33" s="54">
        <f>COUNT(X7:X31)</f>
        <v>25</v>
      </c>
    </row>
    <row r="34" spans="21:24">
      <c r="U34" s="59" t="s">
        <v>9</v>
      </c>
      <c r="V34" s="15"/>
      <c r="W34" s="16"/>
      <c r="X34" s="54">
        <f>SUM(X7:X31)</f>
        <v>20</v>
      </c>
    </row>
    <row r="35" spans="21:24" ht="15" customHeight="1" thickBot="1">
      <c r="U35" s="60" t="s">
        <v>10</v>
      </c>
      <c r="V35" s="55"/>
      <c r="W35" s="56"/>
      <c r="X35" s="58">
        <f>X34/X33</f>
        <v>0.8</v>
      </c>
    </row>
  </sheetData>
  <mergeCells count="14">
    <mergeCell ref="R3:T3"/>
    <mergeCell ref="V3:X3"/>
    <mergeCell ref="B3:D3"/>
    <mergeCell ref="E3:G3"/>
    <mergeCell ref="H3:J3"/>
    <mergeCell ref="K3:M3"/>
    <mergeCell ref="O3:Q3"/>
    <mergeCell ref="V4:X4"/>
    <mergeCell ref="R4:T4"/>
    <mergeCell ref="B4:D4"/>
    <mergeCell ref="E4:G4"/>
    <mergeCell ref="H4:J4"/>
    <mergeCell ref="K4:M4"/>
    <mergeCell ref="O4:Q4"/>
  </mergeCells>
  <hyperlinks>
    <hyperlink ref="A8" r:id="rId1" display="https://online.cis.fiu.edu/portal/user/view.php?id=4840&amp;course=539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Pestania</dc:creator>
  <cp:lastModifiedBy>FIU-SCS</cp:lastModifiedBy>
  <dcterms:created xsi:type="dcterms:W3CDTF">2012-05-10T11:22:25Z</dcterms:created>
  <dcterms:modified xsi:type="dcterms:W3CDTF">2012-05-21T16:46:16Z</dcterms:modified>
</cp:coreProperties>
</file>