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5210" windowHeight="137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T24" i="1"/>
  <c r="T23"/>
  <c r="T25" s="1"/>
  <c r="Q24"/>
  <c r="Q23"/>
  <c r="X31" l="1"/>
  <c r="X30"/>
  <c r="X29"/>
  <c r="W27"/>
  <c r="X27" s="1"/>
  <c r="W26"/>
  <c r="X26" s="1"/>
  <c r="W25"/>
  <c r="X25" s="1"/>
  <c r="W24"/>
  <c r="X24" s="1"/>
  <c r="W23"/>
  <c r="X23" s="1"/>
  <c r="W22"/>
  <c r="X22" s="1"/>
  <c r="W21"/>
  <c r="X21" s="1"/>
  <c r="W20"/>
  <c r="X20" s="1"/>
  <c r="W19"/>
  <c r="X19" s="1"/>
  <c r="W18"/>
  <c r="X18" s="1"/>
  <c r="W17"/>
  <c r="X17" s="1"/>
  <c r="W16"/>
  <c r="X16" s="1"/>
  <c r="W15"/>
  <c r="X15" s="1"/>
  <c r="W14"/>
  <c r="X14" s="1"/>
  <c r="W13"/>
  <c r="X13" s="1"/>
  <c r="W12"/>
  <c r="X12" s="1"/>
  <c r="W11"/>
  <c r="X11" s="1"/>
  <c r="W10"/>
  <c r="X10" s="1"/>
  <c r="W9"/>
  <c r="X9" s="1"/>
  <c r="W8"/>
  <c r="X8" s="1"/>
  <c r="W7"/>
  <c r="X7" s="1"/>
  <c r="S21" l="1"/>
  <c r="T21" s="1"/>
  <c r="S20"/>
  <c r="T20" s="1"/>
  <c r="S19"/>
  <c r="T19" s="1"/>
  <c r="S18"/>
  <c r="T18" s="1"/>
  <c r="S16"/>
  <c r="T16" s="1"/>
  <c r="S15"/>
  <c r="T15" s="1"/>
  <c r="S14"/>
  <c r="T14" s="1"/>
  <c r="S13"/>
  <c r="T13" s="1"/>
  <c r="S12"/>
  <c r="T12" s="1"/>
  <c r="S11"/>
  <c r="T11" s="1"/>
  <c r="S10"/>
  <c r="T10" s="1"/>
  <c r="S9"/>
  <c r="T9" s="1"/>
  <c r="S8"/>
  <c r="T8" s="1"/>
  <c r="S7"/>
  <c r="T7" s="1"/>
  <c r="M27"/>
  <c r="M28" s="1"/>
  <c r="M26"/>
  <c r="P21"/>
  <c r="Q21" s="1"/>
  <c r="P20"/>
  <c r="Q20" s="1"/>
  <c r="P19"/>
  <c r="Q19" s="1"/>
  <c r="P18"/>
  <c r="Q18" s="1"/>
  <c r="P17"/>
  <c r="Q17" s="1"/>
  <c r="P16"/>
  <c r="Q16" s="1"/>
  <c r="P15"/>
  <c r="Q15" s="1"/>
  <c r="P14"/>
  <c r="Q14" s="1"/>
  <c r="P13"/>
  <c r="Q13" s="1"/>
  <c r="P12"/>
  <c r="Q12" s="1"/>
  <c r="P11"/>
  <c r="Q11" s="1"/>
  <c r="P10"/>
  <c r="Q10" s="1"/>
  <c r="P9"/>
  <c r="Q9" s="1"/>
  <c r="P8"/>
  <c r="Q8" s="1"/>
  <c r="P7"/>
  <c r="Q7" s="1"/>
  <c r="I24"/>
  <c r="J24" s="1"/>
  <c r="I23"/>
  <c r="J23" s="1"/>
  <c r="I22"/>
  <c r="J22" s="1"/>
  <c r="I21"/>
  <c r="J21" s="1"/>
  <c r="I20"/>
  <c r="J20" s="1"/>
  <c r="I19"/>
  <c r="J19" s="1"/>
  <c r="I18"/>
  <c r="J18" s="1"/>
  <c r="I17"/>
  <c r="J17" s="1"/>
  <c r="I15"/>
  <c r="J15" s="1"/>
  <c r="I14"/>
  <c r="J14" s="1"/>
  <c r="I13"/>
  <c r="J13" s="1"/>
  <c r="I11"/>
  <c r="J11" s="1"/>
  <c r="I10"/>
  <c r="J10" s="1"/>
  <c r="I9"/>
  <c r="J9" s="1"/>
  <c r="I8"/>
  <c r="J8" s="1"/>
  <c r="I7"/>
  <c r="J7" s="1"/>
  <c r="F24"/>
  <c r="G24" s="1"/>
  <c r="F23"/>
  <c r="G23" s="1"/>
  <c r="F22"/>
  <c r="G22" s="1"/>
  <c r="F21"/>
  <c r="G21" s="1"/>
  <c r="F20"/>
  <c r="G20" s="1"/>
  <c r="F19"/>
  <c r="G19" s="1"/>
  <c r="F17"/>
  <c r="G17" s="1"/>
  <c r="F16"/>
  <c r="G16" s="1"/>
  <c r="F15"/>
  <c r="G15" s="1"/>
  <c r="F14"/>
  <c r="G14" s="1"/>
  <c r="F13"/>
  <c r="G13" s="1"/>
  <c r="F12"/>
  <c r="G12" s="1"/>
  <c r="F11"/>
  <c r="G11" s="1"/>
  <c r="F10"/>
  <c r="G10" s="1"/>
  <c r="F9"/>
  <c r="G9" s="1"/>
  <c r="F8"/>
  <c r="G8" s="1"/>
  <c r="F7"/>
  <c r="G7" s="1"/>
  <c r="C24"/>
  <c r="D24" s="1"/>
  <c r="C23"/>
  <c r="D23" s="1"/>
  <c r="C22"/>
  <c r="D22" s="1"/>
  <c r="C21"/>
  <c r="D21" s="1"/>
  <c r="C20"/>
  <c r="D20" s="1"/>
  <c r="C19"/>
  <c r="D19" s="1"/>
  <c r="C18"/>
  <c r="D18" s="1"/>
  <c r="C17"/>
  <c r="D17" s="1"/>
  <c r="D16"/>
  <c r="C16"/>
  <c r="D15"/>
  <c r="C15"/>
  <c r="D14"/>
  <c r="C14"/>
  <c r="D10"/>
  <c r="C10"/>
  <c r="D9"/>
  <c r="C9"/>
  <c r="D8"/>
  <c r="D27" s="1"/>
  <c r="C8"/>
  <c r="L24"/>
  <c r="M24" s="1"/>
  <c r="L23"/>
  <c r="M23" s="1"/>
  <c r="L22"/>
  <c r="M22" s="1"/>
  <c r="L21"/>
  <c r="M21" s="1"/>
  <c r="L20"/>
  <c r="M20" s="1"/>
  <c r="L19"/>
  <c r="M19" s="1"/>
  <c r="L18"/>
  <c r="M18" s="1"/>
  <c r="L17"/>
  <c r="M17" s="1"/>
  <c r="L16"/>
  <c r="M16" s="1"/>
  <c r="L15"/>
  <c r="M15" s="1"/>
  <c r="L14"/>
  <c r="M14" s="1"/>
  <c r="L10"/>
  <c r="M10" s="1"/>
  <c r="L9"/>
  <c r="M9" s="1"/>
  <c r="L8"/>
  <c r="M8" s="1"/>
  <c r="Q25" l="1"/>
  <c r="G27"/>
  <c r="G28" s="1"/>
  <c r="G26"/>
  <c r="J26"/>
  <c r="J27"/>
  <c r="D26"/>
  <c r="D28" s="1"/>
  <c r="J28" l="1"/>
</calcChain>
</file>

<file path=xl/sharedStrings.xml><?xml version="1.0" encoding="utf-8"?>
<sst xmlns="http://schemas.openxmlformats.org/spreadsheetml/2006/main" count="101" uniqueCount="59">
  <si>
    <t>API Usage</t>
  </si>
  <si>
    <t>Recursion</t>
  </si>
  <si>
    <t>Linked Structures</t>
  </si>
  <si>
    <t>N</t>
  </si>
  <si>
    <t>%</t>
  </si>
  <si>
    <t>&gt;=75</t>
  </si>
  <si>
    <t>Abstraction</t>
  </si>
  <si>
    <t>Sample Size</t>
  </si>
  <si>
    <t># Samples &gt;= 75%</t>
  </si>
  <si>
    <t>% Samples &gt;= 75%</t>
  </si>
  <si>
    <t>COP 3337 / NP</t>
  </si>
  <si>
    <t>Inheritance</t>
  </si>
  <si>
    <t>&lt;--Max</t>
  </si>
  <si>
    <t>COP 3530/MW</t>
  </si>
  <si>
    <t>Exceptions</t>
  </si>
  <si>
    <t>SAMPLE</t>
  </si>
  <si>
    <t>Demonstrate mastery of at least one modern programming language and proficiency in at least one other.</t>
  </si>
  <si>
    <t>Spring 2012</t>
  </si>
  <si>
    <t>Java</t>
  </si>
  <si>
    <t>COP 4338</t>
  </si>
  <si>
    <t>C Language</t>
  </si>
  <si>
    <t>Proficiency</t>
  </si>
  <si>
    <t>Academic Year 2011 - 2012</t>
  </si>
  <si>
    <t xml:space="preserve">Student Outcome d) </t>
  </si>
  <si>
    <t>MRA</t>
  </si>
  <si>
    <t>EMB</t>
  </si>
  <si>
    <t>MEB</t>
  </si>
  <si>
    <t>LCB</t>
  </si>
  <si>
    <t>CMB</t>
  </si>
  <si>
    <t>CB</t>
  </si>
  <si>
    <t>PD</t>
  </si>
  <si>
    <t>EE</t>
  </si>
  <si>
    <t>DMF</t>
  </si>
  <si>
    <t>MG</t>
  </si>
  <si>
    <t>RG</t>
  </si>
  <si>
    <t>LI</t>
  </si>
  <si>
    <t>GYL</t>
  </si>
  <si>
    <t>WJM</t>
  </si>
  <si>
    <t>NM</t>
  </si>
  <si>
    <t>MM</t>
  </si>
  <si>
    <t>KM</t>
  </si>
  <si>
    <t>AAC</t>
  </si>
  <si>
    <t>RC</t>
  </si>
  <si>
    <t>TD</t>
  </si>
  <si>
    <t>DP</t>
  </si>
  <si>
    <t>RH</t>
  </si>
  <si>
    <t>SF</t>
  </si>
  <si>
    <t>EC</t>
  </si>
  <si>
    <t>SP</t>
  </si>
  <si>
    <t>JK</t>
  </si>
  <si>
    <t>FB</t>
  </si>
  <si>
    <t>KB</t>
  </si>
  <si>
    <t>KAF</t>
  </si>
  <si>
    <t>CM</t>
  </si>
  <si>
    <t>CMC</t>
  </si>
  <si>
    <t>SZ</t>
  </si>
  <si>
    <t>SG</t>
  </si>
  <si>
    <t>SB</t>
  </si>
  <si>
    <t>JO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</si>
</sst>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5" fillId="4" borderId="0" applyNumberFormat="0" applyBorder="0" applyAlignment="0" applyProtection="0"/>
  </cellStyleXfs>
  <cellXfs count="115">
    <xf numFmtId="0" fontId="0" fillId="0" borderId="0" xfId="0"/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/>
    <xf numFmtId="0" fontId="10" fillId="0" borderId="0" xfId="0" applyFont="1" applyAlignment="1">
      <alignment horizontal="left" indent="2"/>
    </xf>
    <xf numFmtId="0" fontId="9" fillId="0" borderId="0" xfId="2" applyFont="1" applyFill="1"/>
    <xf numFmtId="0" fontId="0" fillId="0" borderId="0" xfId="0" applyFill="1"/>
    <xf numFmtId="0" fontId="9" fillId="0" borderId="0" xfId="2" applyFont="1" applyFill="1" applyBorder="1" applyAlignment="1">
      <alignment wrapText="1"/>
    </xf>
    <xf numFmtId="0" fontId="9" fillId="0" borderId="0" xfId="2" applyFont="1" applyFill="1" applyAlignment="1">
      <alignment horizontal="center"/>
    </xf>
    <xf numFmtId="164" fontId="9" fillId="0" borderId="0" xfId="2" applyNumberFormat="1" applyFont="1" applyFill="1" applyAlignment="1">
      <alignment horizontal="center"/>
    </xf>
    <xf numFmtId="1" fontId="9" fillId="0" borderId="0" xfId="2" applyNumberFormat="1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7" fillId="0" borderId="1" xfId="0" applyFont="1" applyBorder="1"/>
    <xf numFmtId="0" fontId="0" fillId="0" borderId="1" xfId="0" applyBorder="1"/>
    <xf numFmtId="0" fontId="8" fillId="0" borderId="2" xfId="0" applyFont="1" applyFill="1" applyBorder="1" applyAlignment="1">
      <alignment wrapText="1"/>
    </xf>
    <xf numFmtId="0" fontId="0" fillId="0" borderId="3" xfId="0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0" fillId="0" borderId="4" xfId="0" applyFill="1" applyBorder="1"/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" fontId="0" fillId="0" borderId="4" xfId="0" applyNumberForma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164" fontId="0" fillId="0" borderId="9" xfId="0" applyNumberFormat="1" applyFill="1" applyBorder="1" applyAlignment="1">
      <alignment horizontal="center"/>
    </xf>
    <xf numFmtId="1" fontId="0" fillId="0" borderId="10" xfId="0" applyNumberFormat="1" applyFill="1" applyBorder="1" applyAlignment="1">
      <alignment horizontal="center"/>
    </xf>
    <xf numFmtId="0" fontId="0" fillId="0" borderId="0" xfId="0" applyFill="1" applyBorder="1"/>
    <xf numFmtId="0" fontId="9" fillId="0" borderId="5" xfId="0" applyFont="1" applyFill="1" applyBorder="1" applyAlignment="1">
      <alignment horizontal="center"/>
    </xf>
    <xf numFmtId="0" fontId="9" fillId="0" borderId="6" xfId="0" applyFont="1" applyFill="1" applyBorder="1"/>
    <xf numFmtId="0" fontId="0" fillId="0" borderId="3" xfId="0" applyFill="1" applyBorder="1"/>
    <xf numFmtId="0" fontId="9" fillId="0" borderId="5" xfId="0" applyFont="1" applyFill="1" applyBorder="1"/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1" fontId="0" fillId="0" borderId="4" xfId="0" applyNumberForma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9" fillId="0" borderId="3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0" fontId="0" fillId="0" borderId="11" xfId="0" applyBorder="1"/>
    <xf numFmtId="0" fontId="6" fillId="0" borderId="1" xfId="0" applyFont="1" applyFill="1" applyBorder="1"/>
    <xf numFmtId="0" fontId="0" fillId="0" borderId="11" xfId="0" applyFill="1" applyBorder="1"/>
    <xf numFmtId="0" fontId="7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6" fillId="0" borderId="1" xfId="0" applyFont="1" applyBorder="1"/>
    <xf numFmtId="0" fontId="12" fillId="0" borderId="0" xfId="0" applyFont="1"/>
    <xf numFmtId="0" fontId="12" fillId="0" borderId="0" xfId="0" applyFont="1" applyAlignment="1">
      <alignment horizontal="left" indent="2"/>
    </xf>
    <xf numFmtId="0" fontId="7" fillId="0" borderId="2" xfId="0" applyFont="1" applyBorder="1" applyAlignment="1">
      <alignment horizontal="left"/>
    </xf>
    <xf numFmtId="0" fontId="7" fillId="0" borderId="2" xfId="0" applyFont="1" applyBorder="1"/>
    <xf numFmtId="0" fontId="7" fillId="0" borderId="2" xfId="0" applyFont="1" applyFill="1" applyBorder="1" applyAlignment="1">
      <alignment horizontal="left"/>
    </xf>
    <xf numFmtId="0" fontId="0" fillId="0" borderId="1" xfId="0" applyFont="1" applyBorder="1"/>
    <xf numFmtId="0" fontId="7" fillId="0" borderId="1" xfId="0" applyFont="1" applyFill="1" applyBorder="1" applyAlignment="1">
      <alignment wrapText="1"/>
    </xf>
    <xf numFmtId="0" fontId="7" fillId="0" borderId="2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9" fillId="0" borderId="0" xfId="0" applyFont="1"/>
    <xf numFmtId="9" fontId="9" fillId="2" borderId="7" xfId="1" applyNumberFormat="1" applyFont="1" applyBorder="1" applyAlignment="1">
      <alignment horizontal="center"/>
    </xf>
    <xf numFmtId="9" fontId="9" fillId="4" borderId="7" xfId="3" applyNumberFormat="1" applyFont="1" applyBorder="1" applyAlignment="1">
      <alignment horizontal="center"/>
    </xf>
    <xf numFmtId="0" fontId="6" fillId="11" borderId="3" xfId="0" applyFont="1" applyFill="1" applyBorder="1" applyAlignment="1">
      <alignment horizontal="center"/>
    </xf>
    <xf numFmtId="0" fontId="6" fillId="11" borderId="0" xfId="0" applyFont="1" applyFill="1" applyBorder="1" applyAlignment="1">
      <alignment horizontal="center"/>
    </xf>
    <xf numFmtId="0" fontId="6" fillId="11" borderId="4" xfId="0" applyFont="1" applyFill="1" applyBorder="1" applyAlignment="1">
      <alignment horizontal="center"/>
    </xf>
    <xf numFmtId="0" fontId="6" fillId="11" borderId="8" xfId="0" applyFont="1" applyFill="1" applyBorder="1" applyAlignment="1">
      <alignment horizontal="center"/>
    </xf>
    <xf numFmtId="0" fontId="6" fillId="11" borderId="9" xfId="0" applyFont="1" applyFill="1" applyBorder="1" applyAlignment="1">
      <alignment horizontal="center"/>
    </xf>
    <xf numFmtId="0" fontId="6" fillId="11" borderId="10" xfId="0" applyFont="1" applyFill="1" applyBorder="1" applyAlignment="1">
      <alignment horizontal="center"/>
    </xf>
    <xf numFmtId="0" fontId="6" fillId="10" borderId="3" xfId="0" applyFont="1" applyFill="1" applyBorder="1" applyAlignment="1">
      <alignment horizontal="center"/>
    </xf>
    <xf numFmtId="0" fontId="6" fillId="10" borderId="0" xfId="0" applyFont="1" applyFill="1" applyBorder="1" applyAlignment="1">
      <alignment horizontal="center"/>
    </xf>
    <xf numFmtId="0" fontId="6" fillId="10" borderId="4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6" fillId="5" borderId="0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6" fillId="6" borderId="0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6" fillId="7" borderId="3" xfId="0" applyFont="1" applyFill="1" applyBorder="1" applyAlignment="1">
      <alignment horizontal="center"/>
    </xf>
    <xf numFmtId="0" fontId="6" fillId="7" borderId="0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0" fontId="6" fillId="8" borderId="3" xfId="0" applyFont="1" applyFill="1" applyBorder="1" applyAlignment="1">
      <alignment horizontal="center"/>
    </xf>
    <xf numFmtId="0" fontId="6" fillId="8" borderId="0" xfId="0" applyFont="1" applyFill="1" applyBorder="1" applyAlignment="1">
      <alignment horizontal="center"/>
    </xf>
    <xf numFmtId="0" fontId="6" fillId="8" borderId="4" xfId="0" applyFont="1" applyFill="1" applyBorder="1" applyAlignment="1">
      <alignment horizontal="center"/>
    </xf>
    <xf numFmtId="0" fontId="6" fillId="9" borderId="3" xfId="0" applyFont="1" applyFill="1" applyBorder="1" applyAlignment="1">
      <alignment horizontal="center"/>
    </xf>
    <xf numFmtId="0" fontId="6" fillId="9" borderId="0" xfId="0" applyFont="1" applyFill="1" applyBorder="1" applyAlignment="1">
      <alignment horizontal="center"/>
    </xf>
    <xf numFmtId="0" fontId="6" fillId="9" borderId="4" xfId="0" applyFont="1" applyFill="1" applyBorder="1" applyAlignment="1">
      <alignment horizontal="center"/>
    </xf>
    <xf numFmtId="0" fontId="6" fillId="10" borderId="8" xfId="0" applyFont="1" applyFill="1" applyBorder="1" applyAlignment="1">
      <alignment horizontal="center"/>
    </xf>
    <xf numFmtId="0" fontId="6" fillId="10" borderId="9" xfId="0" applyFont="1" applyFill="1" applyBorder="1" applyAlignment="1">
      <alignment horizontal="center"/>
    </xf>
    <xf numFmtId="0" fontId="6" fillId="10" borderId="10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6" fillId="5" borderId="9" xfId="0" applyFont="1" applyFill="1" applyBorder="1" applyAlignment="1">
      <alignment horizontal="center"/>
    </xf>
    <xf numFmtId="0" fontId="6" fillId="5" borderId="10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6" fillId="6" borderId="9" xfId="0" applyFont="1" applyFill="1" applyBorder="1" applyAlignment="1">
      <alignment horizontal="center"/>
    </xf>
    <xf numFmtId="0" fontId="6" fillId="6" borderId="10" xfId="0" applyFont="1" applyFill="1" applyBorder="1" applyAlignment="1">
      <alignment horizontal="center"/>
    </xf>
    <xf numFmtId="0" fontId="6" fillId="7" borderId="8" xfId="0" applyFont="1" applyFill="1" applyBorder="1" applyAlignment="1">
      <alignment horizontal="center"/>
    </xf>
    <xf numFmtId="0" fontId="6" fillId="7" borderId="9" xfId="0" applyFont="1" applyFill="1" applyBorder="1" applyAlignment="1">
      <alignment horizontal="center"/>
    </xf>
    <xf numFmtId="0" fontId="6" fillId="7" borderId="10" xfId="0" applyFont="1" applyFill="1" applyBorder="1" applyAlignment="1">
      <alignment horizontal="center"/>
    </xf>
    <xf numFmtId="0" fontId="6" fillId="8" borderId="8" xfId="0" applyFont="1" applyFill="1" applyBorder="1" applyAlignment="1">
      <alignment horizontal="center"/>
    </xf>
    <xf numFmtId="0" fontId="6" fillId="8" borderId="9" xfId="0" applyFont="1" applyFill="1" applyBorder="1" applyAlignment="1">
      <alignment horizontal="center"/>
    </xf>
    <xf numFmtId="0" fontId="6" fillId="8" borderId="10" xfId="0" applyFont="1" applyFill="1" applyBorder="1" applyAlignment="1">
      <alignment horizontal="center"/>
    </xf>
    <xf numFmtId="0" fontId="6" fillId="9" borderId="8" xfId="0" applyFont="1" applyFill="1" applyBorder="1" applyAlignment="1">
      <alignment horizontal="center"/>
    </xf>
    <xf numFmtId="0" fontId="6" fillId="9" borderId="9" xfId="0" applyFont="1" applyFill="1" applyBorder="1" applyAlignment="1">
      <alignment horizontal="center"/>
    </xf>
    <xf numFmtId="0" fontId="6" fillId="9" borderId="10" xfId="0" applyFont="1" applyFill="1" applyBorder="1" applyAlignment="1">
      <alignment horizontal="center"/>
    </xf>
  </cellXfs>
  <cellStyles count="4">
    <cellStyle name="Bad" xfId="2" builtinId="27"/>
    <cellStyle name="Good" xfId="1" builtinId="26"/>
    <cellStyle name="Neutral" xfId="3" builtinId="2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34"/>
  <sheetViews>
    <sheetView tabSelected="1" workbookViewId="0">
      <selection activeCell="N7" sqref="N7:N21"/>
    </sheetView>
  </sheetViews>
  <sheetFormatPr defaultRowHeight="15"/>
  <cols>
    <col min="1" max="1" width="20.7109375" customWidth="1"/>
    <col min="2" max="5" width="6.7109375" style="4" customWidth="1"/>
    <col min="6" max="13" width="6.7109375" customWidth="1"/>
    <col min="14" max="14" width="16.7109375" customWidth="1"/>
    <col min="15" max="20" width="6.7109375" customWidth="1"/>
    <col min="21" max="21" width="16.7109375" customWidth="1"/>
    <col min="22" max="24" width="6.7109375" customWidth="1"/>
  </cols>
  <sheetData>
    <row r="1" spans="1:24" s="6" customFormat="1" ht="18.75">
      <c r="A1" s="61" t="s">
        <v>23</v>
      </c>
      <c r="B1" s="62"/>
      <c r="C1" s="61" t="s">
        <v>16</v>
      </c>
      <c r="D1" s="4"/>
      <c r="E1" s="4"/>
    </row>
    <row r="2" spans="1:24" s="6" customFormat="1" ht="19.5" thickBot="1">
      <c r="A2" s="61" t="s">
        <v>22</v>
      </c>
      <c r="B2" s="7"/>
      <c r="D2" s="4"/>
      <c r="E2" s="4"/>
    </row>
    <row r="3" spans="1:24">
      <c r="A3" s="54"/>
      <c r="B3" s="100" t="s">
        <v>18</v>
      </c>
      <c r="C3" s="101"/>
      <c r="D3" s="102"/>
      <c r="E3" s="103" t="s">
        <v>18</v>
      </c>
      <c r="F3" s="104"/>
      <c r="G3" s="105"/>
      <c r="H3" s="106" t="s">
        <v>18</v>
      </c>
      <c r="I3" s="107"/>
      <c r="J3" s="108"/>
      <c r="K3" s="109" t="s">
        <v>18</v>
      </c>
      <c r="L3" s="110"/>
      <c r="M3" s="111"/>
      <c r="N3" s="56"/>
      <c r="O3" s="112" t="s">
        <v>18</v>
      </c>
      <c r="P3" s="113"/>
      <c r="Q3" s="114"/>
      <c r="R3" s="97" t="s">
        <v>18</v>
      </c>
      <c r="S3" s="98"/>
      <c r="T3" s="99"/>
      <c r="U3" s="54"/>
      <c r="V3" s="76" t="s">
        <v>20</v>
      </c>
      <c r="W3" s="77"/>
      <c r="X3" s="78"/>
    </row>
    <row r="4" spans="1:24" s="1" customFormat="1">
      <c r="A4" s="60" t="s">
        <v>15</v>
      </c>
      <c r="B4" s="82" t="s">
        <v>0</v>
      </c>
      <c r="C4" s="83"/>
      <c r="D4" s="84"/>
      <c r="E4" s="85" t="s">
        <v>1</v>
      </c>
      <c r="F4" s="86"/>
      <c r="G4" s="87"/>
      <c r="H4" s="88" t="s">
        <v>2</v>
      </c>
      <c r="I4" s="89"/>
      <c r="J4" s="90"/>
      <c r="K4" s="91" t="s">
        <v>6</v>
      </c>
      <c r="L4" s="92"/>
      <c r="M4" s="93"/>
      <c r="N4" s="55" t="s">
        <v>15</v>
      </c>
      <c r="O4" s="94" t="s">
        <v>11</v>
      </c>
      <c r="P4" s="95"/>
      <c r="Q4" s="96"/>
      <c r="R4" s="79" t="s">
        <v>14</v>
      </c>
      <c r="S4" s="80"/>
      <c r="T4" s="81"/>
      <c r="U4" s="55" t="s">
        <v>15</v>
      </c>
      <c r="V4" s="73" t="s">
        <v>21</v>
      </c>
      <c r="W4" s="74"/>
      <c r="X4" s="75"/>
    </row>
    <row r="5" spans="1:24" s="1" customFormat="1">
      <c r="A5" s="17" t="s">
        <v>17</v>
      </c>
      <c r="B5" s="20">
        <v>16</v>
      </c>
      <c r="C5" s="21" t="s">
        <v>12</v>
      </c>
      <c r="D5" s="22"/>
      <c r="E5" s="20">
        <v>8</v>
      </c>
      <c r="F5" s="21" t="s">
        <v>12</v>
      </c>
      <c r="G5" s="22"/>
      <c r="H5" s="20">
        <v>8</v>
      </c>
      <c r="I5" s="21" t="s">
        <v>12</v>
      </c>
      <c r="J5" s="26"/>
      <c r="K5" s="20">
        <v>8</v>
      </c>
      <c r="L5" s="21" t="s">
        <v>12</v>
      </c>
      <c r="M5" s="26"/>
      <c r="N5" s="57" t="s">
        <v>17</v>
      </c>
      <c r="O5" s="20">
        <v>8</v>
      </c>
      <c r="P5" s="21" t="s">
        <v>12</v>
      </c>
      <c r="Q5" s="26"/>
      <c r="R5" s="20">
        <v>8</v>
      </c>
      <c r="S5" s="21" t="s">
        <v>12</v>
      </c>
      <c r="T5" s="26"/>
      <c r="U5" s="17" t="s">
        <v>17</v>
      </c>
      <c r="V5" s="48">
        <v>10</v>
      </c>
      <c r="W5" s="49"/>
      <c r="X5" s="50"/>
    </row>
    <row r="6" spans="1:24" ht="15.75" thickBot="1">
      <c r="A6" s="64" t="s">
        <v>13</v>
      </c>
      <c r="B6" s="23" t="s">
        <v>3</v>
      </c>
      <c r="C6" s="24" t="s">
        <v>4</v>
      </c>
      <c r="D6" s="25" t="s">
        <v>5</v>
      </c>
      <c r="E6" s="23" t="s">
        <v>3</v>
      </c>
      <c r="F6" s="24" t="s">
        <v>4</v>
      </c>
      <c r="G6" s="25" t="s">
        <v>5</v>
      </c>
      <c r="H6" s="23" t="s">
        <v>3</v>
      </c>
      <c r="I6" s="24" t="s">
        <v>4</v>
      </c>
      <c r="J6" s="25" t="s">
        <v>5</v>
      </c>
      <c r="K6" s="23" t="s">
        <v>3</v>
      </c>
      <c r="L6" s="24" t="s">
        <v>4</v>
      </c>
      <c r="M6" s="25" t="s">
        <v>5</v>
      </c>
      <c r="N6" s="65" t="s">
        <v>10</v>
      </c>
      <c r="O6" s="23" t="s">
        <v>3</v>
      </c>
      <c r="P6" s="24" t="s">
        <v>4</v>
      </c>
      <c r="Q6" s="25" t="s">
        <v>5</v>
      </c>
      <c r="R6" s="23" t="s">
        <v>3</v>
      </c>
      <c r="S6" s="24" t="s">
        <v>4</v>
      </c>
      <c r="T6" s="25" t="s">
        <v>5</v>
      </c>
      <c r="U6" s="63" t="s">
        <v>19</v>
      </c>
      <c r="V6" s="51" t="s">
        <v>3</v>
      </c>
      <c r="W6" s="52" t="s">
        <v>4</v>
      </c>
      <c r="X6" s="53" t="s">
        <v>5</v>
      </c>
    </row>
    <row r="7" spans="1:24">
      <c r="A7" s="69" t="s">
        <v>24</v>
      </c>
      <c r="B7" s="27"/>
      <c r="C7" s="28"/>
      <c r="D7" s="29"/>
      <c r="E7" s="27">
        <v>8</v>
      </c>
      <c r="F7" s="34">
        <f t="shared" ref="F7:F24" si="0">E7/E$5*100</f>
        <v>100</v>
      </c>
      <c r="G7" s="35">
        <f t="shared" ref="G7:G24" si="1">IF(F7&gt;=75,1,0)</f>
        <v>1</v>
      </c>
      <c r="H7" s="27">
        <v>8</v>
      </c>
      <c r="I7" s="34">
        <f t="shared" ref="I7:I24" si="2">H7/H$5*100</f>
        <v>100</v>
      </c>
      <c r="J7" s="35">
        <f t="shared" ref="J7:J24" si="3">IF(I7&gt;=75,1,0)</f>
        <v>1</v>
      </c>
      <c r="K7" s="27"/>
      <c r="L7" s="28"/>
      <c r="M7" s="29"/>
      <c r="N7" s="58"/>
      <c r="O7" s="27">
        <v>7</v>
      </c>
      <c r="P7" s="34">
        <f t="shared" ref="P7" si="4">O7/O$5*100</f>
        <v>87.5</v>
      </c>
      <c r="Q7" s="35">
        <f t="shared" ref="Q7" si="5">IF(P7&gt;=75,1,0)</f>
        <v>1</v>
      </c>
      <c r="R7" s="27">
        <v>6</v>
      </c>
      <c r="S7" s="34">
        <f t="shared" ref="S7" si="6">R7/R$5*100</f>
        <v>75</v>
      </c>
      <c r="T7" s="35">
        <f t="shared" ref="T7" si="7">IF(S7&gt;=75,1,0)</f>
        <v>1</v>
      </c>
      <c r="U7" s="18" t="s">
        <v>41</v>
      </c>
      <c r="V7" s="41">
        <v>10</v>
      </c>
      <c r="W7" s="34">
        <f t="shared" ref="W7:W27" si="8">V7/V$5*100</f>
        <v>100</v>
      </c>
      <c r="X7" s="35">
        <f t="shared" ref="X7:X27" si="9">IF(W7&gt;=75,1,0)</f>
        <v>1</v>
      </c>
    </row>
    <row r="8" spans="1:24">
      <c r="A8" s="69" t="s">
        <v>25</v>
      </c>
      <c r="B8" s="20">
        <v>14</v>
      </c>
      <c r="C8" s="30">
        <f t="shared" ref="C8:C24" si="10">B8/B$5*100</f>
        <v>87.5</v>
      </c>
      <c r="D8" s="31">
        <f t="shared" ref="D8:D24" si="11">IF(C8&gt;=75,1,0)</f>
        <v>1</v>
      </c>
      <c r="E8" s="20">
        <v>8</v>
      </c>
      <c r="F8" s="30">
        <f t="shared" si="0"/>
        <v>100</v>
      </c>
      <c r="G8" s="31">
        <f t="shared" si="1"/>
        <v>1</v>
      </c>
      <c r="H8" s="20">
        <v>8</v>
      </c>
      <c r="I8" s="30">
        <f t="shared" si="2"/>
        <v>100</v>
      </c>
      <c r="J8" s="31">
        <f t="shared" si="3"/>
        <v>1</v>
      </c>
      <c r="K8" s="20">
        <v>8</v>
      </c>
      <c r="L8" s="30">
        <f>K8/K$5*100</f>
        <v>100</v>
      </c>
      <c r="M8" s="31">
        <f>IF(L8&gt;=75,1,0)</f>
        <v>1</v>
      </c>
      <c r="N8" s="58"/>
      <c r="O8" s="20">
        <v>5</v>
      </c>
      <c r="P8" s="30">
        <f t="shared" ref="P8:P21" si="12">O8/O$5*100</f>
        <v>62.5</v>
      </c>
      <c r="Q8" s="31">
        <f t="shared" ref="Q8:Q21" si="13">IF(P8&gt;=75,1,0)</f>
        <v>0</v>
      </c>
      <c r="R8" s="20">
        <v>5</v>
      </c>
      <c r="S8" s="30">
        <f t="shared" ref="S8:S16" si="14">R8/R$5*100</f>
        <v>62.5</v>
      </c>
      <c r="T8" s="31">
        <f t="shared" ref="T8:T16" si="15">IF(S8&gt;=75,1,0)</f>
        <v>0</v>
      </c>
      <c r="U8" s="18" t="s">
        <v>42</v>
      </c>
      <c r="V8" s="42">
        <v>9</v>
      </c>
      <c r="W8" s="30">
        <f t="shared" si="8"/>
        <v>90</v>
      </c>
      <c r="X8" s="31">
        <f t="shared" si="9"/>
        <v>1</v>
      </c>
    </row>
    <row r="9" spans="1:24">
      <c r="A9" s="69" t="s">
        <v>26</v>
      </c>
      <c r="B9" s="20">
        <v>15</v>
      </c>
      <c r="C9" s="30">
        <f t="shared" si="10"/>
        <v>93.75</v>
      </c>
      <c r="D9" s="31">
        <f t="shared" si="11"/>
        <v>1</v>
      </c>
      <c r="E9" s="20">
        <v>8</v>
      </c>
      <c r="F9" s="30">
        <f t="shared" si="0"/>
        <v>100</v>
      </c>
      <c r="G9" s="31">
        <f t="shared" si="1"/>
        <v>1</v>
      </c>
      <c r="H9" s="20">
        <v>8</v>
      </c>
      <c r="I9" s="30">
        <f t="shared" si="2"/>
        <v>100</v>
      </c>
      <c r="J9" s="31">
        <f t="shared" si="3"/>
        <v>1</v>
      </c>
      <c r="K9" s="20">
        <v>7</v>
      </c>
      <c r="L9" s="30">
        <f>K9/K$5*100</f>
        <v>87.5</v>
      </c>
      <c r="M9" s="31">
        <f>IF(L9&gt;=75,1,0)</f>
        <v>1</v>
      </c>
      <c r="N9" s="58"/>
      <c r="O9" s="20">
        <v>6</v>
      </c>
      <c r="P9" s="30">
        <f t="shared" si="12"/>
        <v>75</v>
      </c>
      <c r="Q9" s="31">
        <f t="shared" si="13"/>
        <v>1</v>
      </c>
      <c r="R9" s="20">
        <v>7</v>
      </c>
      <c r="S9" s="30">
        <f t="shared" si="14"/>
        <v>87.5</v>
      </c>
      <c r="T9" s="31">
        <f t="shared" si="15"/>
        <v>1</v>
      </c>
      <c r="U9" s="18" t="s">
        <v>33</v>
      </c>
      <c r="V9" s="42">
        <v>9</v>
      </c>
      <c r="W9" s="30">
        <f t="shared" si="8"/>
        <v>90</v>
      </c>
      <c r="X9" s="31">
        <f t="shared" si="9"/>
        <v>1</v>
      </c>
    </row>
    <row r="10" spans="1:24">
      <c r="A10" s="69" t="s">
        <v>27</v>
      </c>
      <c r="B10" s="20">
        <v>16</v>
      </c>
      <c r="C10" s="30">
        <f t="shared" si="10"/>
        <v>100</v>
      </c>
      <c r="D10" s="31">
        <f t="shared" si="11"/>
        <v>1</v>
      </c>
      <c r="E10" s="20">
        <v>8</v>
      </c>
      <c r="F10" s="30">
        <f t="shared" si="0"/>
        <v>100</v>
      </c>
      <c r="G10" s="31">
        <f t="shared" si="1"/>
        <v>1</v>
      </c>
      <c r="H10" s="20">
        <v>8</v>
      </c>
      <c r="I10" s="30">
        <f t="shared" si="2"/>
        <v>100</v>
      </c>
      <c r="J10" s="31">
        <f t="shared" si="3"/>
        <v>1</v>
      </c>
      <c r="K10" s="20">
        <v>8</v>
      </c>
      <c r="L10" s="30">
        <f>K10/K$5*100</f>
        <v>100</v>
      </c>
      <c r="M10" s="31">
        <f>IF(L10&gt;=75,1,0)</f>
        <v>1</v>
      </c>
      <c r="N10" s="58"/>
      <c r="O10" s="20">
        <v>7</v>
      </c>
      <c r="P10" s="30">
        <f t="shared" si="12"/>
        <v>87.5</v>
      </c>
      <c r="Q10" s="31">
        <f t="shared" si="13"/>
        <v>1</v>
      </c>
      <c r="R10" s="20">
        <v>8</v>
      </c>
      <c r="S10" s="30">
        <f t="shared" si="14"/>
        <v>100</v>
      </c>
      <c r="T10" s="31">
        <f t="shared" si="15"/>
        <v>1</v>
      </c>
      <c r="U10" s="18" t="s">
        <v>43</v>
      </c>
      <c r="V10" s="42">
        <v>9</v>
      </c>
      <c r="W10" s="30">
        <f t="shared" si="8"/>
        <v>90</v>
      </c>
      <c r="X10" s="31">
        <f t="shared" si="9"/>
        <v>1</v>
      </c>
    </row>
    <row r="11" spans="1:24">
      <c r="A11" s="69" t="s">
        <v>28</v>
      </c>
      <c r="B11" s="20"/>
      <c r="C11" s="30"/>
      <c r="D11" s="31"/>
      <c r="E11" s="20">
        <v>8</v>
      </c>
      <c r="F11" s="30">
        <f t="shared" si="0"/>
        <v>100</v>
      </c>
      <c r="G11" s="31">
        <f t="shared" si="1"/>
        <v>1</v>
      </c>
      <c r="H11" s="20">
        <v>7</v>
      </c>
      <c r="I11" s="30">
        <f t="shared" si="2"/>
        <v>87.5</v>
      </c>
      <c r="J11" s="31">
        <f t="shared" si="3"/>
        <v>1</v>
      </c>
      <c r="K11" s="20"/>
      <c r="L11" s="30"/>
      <c r="M11" s="31"/>
      <c r="N11" s="58"/>
      <c r="O11" s="20">
        <v>6</v>
      </c>
      <c r="P11" s="30">
        <f t="shared" si="12"/>
        <v>75</v>
      </c>
      <c r="Q11" s="31">
        <f t="shared" si="13"/>
        <v>1</v>
      </c>
      <c r="R11" s="20">
        <v>5</v>
      </c>
      <c r="S11" s="30">
        <f t="shared" si="14"/>
        <v>62.5</v>
      </c>
      <c r="T11" s="31">
        <f t="shared" si="15"/>
        <v>0</v>
      </c>
      <c r="U11" s="18" t="s">
        <v>44</v>
      </c>
      <c r="V11" s="42">
        <v>9</v>
      </c>
      <c r="W11" s="30">
        <f t="shared" si="8"/>
        <v>90</v>
      </c>
      <c r="X11" s="31">
        <f t="shared" si="9"/>
        <v>1</v>
      </c>
    </row>
    <row r="12" spans="1:24">
      <c r="A12" s="69" t="s">
        <v>29</v>
      </c>
      <c r="B12" s="20"/>
      <c r="C12" s="30"/>
      <c r="D12" s="31"/>
      <c r="E12" s="20">
        <v>8</v>
      </c>
      <c r="F12" s="30">
        <f t="shared" si="0"/>
        <v>100</v>
      </c>
      <c r="G12" s="31">
        <f t="shared" si="1"/>
        <v>1</v>
      </c>
      <c r="H12" s="20"/>
      <c r="I12" s="30"/>
      <c r="J12" s="31"/>
      <c r="K12" s="20"/>
      <c r="L12" s="30"/>
      <c r="M12" s="31"/>
      <c r="N12" s="58"/>
      <c r="O12" s="20">
        <v>8</v>
      </c>
      <c r="P12" s="30">
        <f t="shared" si="12"/>
        <v>100</v>
      </c>
      <c r="Q12" s="31">
        <f t="shared" si="13"/>
        <v>1</v>
      </c>
      <c r="R12" s="20">
        <v>5</v>
      </c>
      <c r="S12" s="30">
        <f t="shared" si="14"/>
        <v>62.5</v>
      </c>
      <c r="T12" s="31">
        <f t="shared" si="15"/>
        <v>0</v>
      </c>
      <c r="U12" s="18" t="s">
        <v>45</v>
      </c>
      <c r="V12" s="42">
        <v>10</v>
      </c>
      <c r="W12" s="30">
        <f t="shared" si="8"/>
        <v>100</v>
      </c>
      <c r="X12" s="31">
        <f t="shared" si="9"/>
        <v>1</v>
      </c>
    </row>
    <row r="13" spans="1:24">
      <c r="A13" s="69" t="s">
        <v>30</v>
      </c>
      <c r="B13" s="20"/>
      <c r="C13" s="30"/>
      <c r="D13" s="31"/>
      <c r="E13" s="20">
        <v>8</v>
      </c>
      <c r="F13" s="30">
        <f t="shared" si="0"/>
        <v>100</v>
      </c>
      <c r="G13" s="31">
        <f t="shared" si="1"/>
        <v>1</v>
      </c>
      <c r="H13" s="20">
        <v>0</v>
      </c>
      <c r="I13" s="30">
        <f t="shared" si="2"/>
        <v>0</v>
      </c>
      <c r="J13" s="31">
        <f t="shared" si="3"/>
        <v>0</v>
      </c>
      <c r="K13" s="20"/>
      <c r="L13" s="30"/>
      <c r="M13" s="31"/>
      <c r="N13" s="58"/>
      <c r="O13" s="20">
        <v>8</v>
      </c>
      <c r="P13" s="30">
        <f t="shared" si="12"/>
        <v>100</v>
      </c>
      <c r="Q13" s="31">
        <f t="shared" si="13"/>
        <v>1</v>
      </c>
      <c r="R13" s="20">
        <v>8</v>
      </c>
      <c r="S13" s="30">
        <f t="shared" si="14"/>
        <v>100</v>
      </c>
      <c r="T13" s="31">
        <f t="shared" si="15"/>
        <v>1</v>
      </c>
      <c r="U13" s="18" t="s">
        <v>46</v>
      </c>
      <c r="V13" s="42">
        <v>10</v>
      </c>
      <c r="W13" s="30">
        <f t="shared" si="8"/>
        <v>100</v>
      </c>
      <c r="X13" s="31">
        <f t="shared" si="9"/>
        <v>1</v>
      </c>
    </row>
    <row r="14" spans="1:24">
      <c r="A14" s="69" t="s">
        <v>31</v>
      </c>
      <c r="B14" s="20">
        <v>13</v>
      </c>
      <c r="C14" s="30">
        <f t="shared" si="10"/>
        <v>81.25</v>
      </c>
      <c r="D14" s="31">
        <f t="shared" si="11"/>
        <v>1</v>
      </c>
      <c r="E14" s="20">
        <v>8</v>
      </c>
      <c r="F14" s="30">
        <f t="shared" si="0"/>
        <v>100</v>
      </c>
      <c r="G14" s="31">
        <f t="shared" si="1"/>
        <v>1</v>
      </c>
      <c r="H14" s="20">
        <v>7</v>
      </c>
      <c r="I14" s="30">
        <f t="shared" si="2"/>
        <v>87.5</v>
      </c>
      <c r="J14" s="31">
        <f t="shared" si="3"/>
        <v>1</v>
      </c>
      <c r="K14" s="20">
        <v>7</v>
      </c>
      <c r="L14" s="30">
        <f t="shared" ref="L14:L24" si="16">K14/K$5*100</f>
        <v>87.5</v>
      </c>
      <c r="M14" s="31">
        <f t="shared" ref="M14:M24" si="17">IF(L14&gt;=75,1,0)</f>
        <v>1</v>
      </c>
      <c r="N14" s="58"/>
      <c r="O14" s="20">
        <v>8</v>
      </c>
      <c r="P14" s="30">
        <f t="shared" si="12"/>
        <v>100</v>
      </c>
      <c r="Q14" s="31">
        <f t="shared" si="13"/>
        <v>1</v>
      </c>
      <c r="R14" s="20">
        <v>5</v>
      </c>
      <c r="S14" s="30">
        <f t="shared" si="14"/>
        <v>62.5</v>
      </c>
      <c r="T14" s="31">
        <f t="shared" si="15"/>
        <v>0</v>
      </c>
      <c r="U14" s="18" t="s">
        <v>47</v>
      </c>
      <c r="V14" s="42">
        <v>10</v>
      </c>
      <c r="W14" s="30">
        <f t="shared" si="8"/>
        <v>100</v>
      </c>
      <c r="X14" s="31">
        <f t="shared" si="9"/>
        <v>1</v>
      </c>
    </row>
    <row r="15" spans="1:24">
      <c r="A15" s="69" t="s">
        <v>32</v>
      </c>
      <c r="B15" s="20">
        <v>14</v>
      </c>
      <c r="C15" s="30">
        <f t="shared" si="10"/>
        <v>87.5</v>
      </c>
      <c r="D15" s="31">
        <f t="shared" si="11"/>
        <v>1</v>
      </c>
      <c r="E15" s="20">
        <v>6</v>
      </c>
      <c r="F15" s="30">
        <f t="shared" si="0"/>
        <v>75</v>
      </c>
      <c r="G15" s="31">
        <f t="shared" si="1"/>
        <v>1</v>
      </c>
      <c r="H15" s="20">
        <v>8</v>
      </c>
      <c r="I15" s="30">
        <f t="shared" si="2"/>
        <v>100</v>
      </c>
      <c r="J15" s="31">
        <f t="shared" si="3"/>
        <v>1</v>
      </c>
      <c r="K15" s="20">
        <v>6</v>
      </c>
      <c r="L15" s="30">
        <f t="shared" si="16"/>
        <v>75</v>
      </c>
      <c r="M15" s="31">
        <f t="shared" si="17"/>
        <v>1</v>
      </c>
      <c r="N15" s="58"/>
      <c r="O15" s="20">
        <v>7</v>
      </c>
      <c r="P15" s="30">
        <f t="shared" si="12"/>
        <v>87.5</v>
      </c>
      <c r="Q15" s="31">
        <f t="shared" si="13"/>
        <v>1</v>
      </c>
      <c r="R15" s="20">
        <v>6</v>
      </c>
      <c r="S15" s="30">
        <f t="shared" si="14"/>
        <v>75</v>
      </c>
      <c r="T15" s="31">
        <f t="shared" si="15"/>
        <v>1</v>
      </c>
      <c r="U15" s="18" t="s">
        <v>48</v>
      </c>
      <c r="V15" s="42">
        <v>10</v>
      </c>
      <c r="W15" s="30">
        <f t="shared" si="8"/>
        <v>100</v>
      </c>
      <c r="X15" s="31">
        <f t="shared" si="9"/>
        <v>1</v>
      </c>
    </row>
    <row r="16" spans="1:24">
      <c r="A16" s="69" t="s">
        <v>33</v>
      </c>
      <c r="B16" s="20">
        <v>15</v>
      </c>
      <c r="C16" s="30">
        <f t="shared" si="10"/>
        <v>93.75</v>
      </c>
      <c r="D16" s="31">
        <f t="shared" si="11"/>
        <v>1</v>
      </c>
      <c r="E16" s="20">
        <v>8</v>
      </c>
      <c r="F16" s="30">
        <f t="shared" si="0"/>
        <v>100</v>
      </c>
      <c r="G16" s="31">
        <f t="shared" si="1"/>
        <v>1</v>
      </c>
      <c r="H16" s="20"/>
      <c r="I16" s="30"/>
      <c r="J16" s="31"/>
      <c r="K16" s="20">
        <v>8</v>
      </c>
      <c r="L16" s="30">
        <f t="shared" si="16"/>
        <v>100</v>
      </c>
      <c r="M16" s="31">
        <f t="shared" si="17"/>
        <v>1</v>
      </c>
      <c r="N16" s="58"/>
      <c r="O16" s="20">
        <v>8</v>
      </c>
      <c r="P16" s="30">
        <f t="shared" si="12"/>
        <v>100</v>
      </c>
      <c r="Q16" s="31">
        <f t="shared" si="13"/>
        <v>1</v>
      </c>
      <c r="R16" s="20">
        <v>6</v>
      </c>
      <c r="S16" s="30">
        <f t="shared" si="14"/>
        <v>75</v>
      </c>
      <c r="T16" s="31">
        <f t="shared" si="15"/>
        <v>1</v>
      </c>
      <c r="U16" s="18" t="s">
        <v>49</v>
      </c>
      <c r="V16" s="42">
        <v>10</v>
      </c>
      <c r="W16" s="30">
        <f t="shared" si="8"/>
        <v>100</v>
      </c>
      <c r="X16" s="31">
        <f t="shared" si="9"/>
        <v>1</v>
      </c>
    </row>
    <row r="17" spans="1:24" s="2" customFormat="1">
      <c r="A17" s="69" t="s">
        <v>34</v>
      </c>
      <c r="B17" s="20">
        <v>16</v>
      </c>
      <c r="C17" s="30">
        <f t="shared" si="10"/>
        <v>100</v>
      </c>
      <c r="D17" s="31">
        <f t="shared" si="11"/>
        <v>1</v>
      </c>
      <c r="E17" s="20">
        <v>8</v>
      </c>
      <c r="F17" s="30">
        <f t="shared" si="0"/>
        <v>100</v>
      </c>
      <c r="G17" s="31">
        <f t="shared" si="1"/>
        <v>1</v>
      </c>
      <c r="H17" s="20">
        <v>8</v>
      </c>
      <c r="I17" s="30">
        <f t="shared" si="2"/>
        <v>100</v>
      </c>
      <c r="J17" s="31">
        <f t="shared" si="3"/>
        <v>1</v>
      </c>
      <c r="K17" s="20">
        <v>8</v>
      </c>
      <c r="L17" s="30">
        <f t="shared" si="16"/>
        <v>100</v>
      </c>
      <c r="M17" s="31">
        <f t="shared" si="17"/>
        <v>1</v>
      </c>
      <c r="N17" s="58"/>
      <c r="O17" s="20">
        <v>7</v>
      </c>
      <c r="P17" s="30">
        <f t="shared" si="12"/>
        <v>87.5</v>
      </c>
      <c r="Q17" s="31">
        <f t="shared" si="13"/>
        <v>1</v>
      </c>
      <c r="R17" s="20"/>
      <c r="S17" s="30"/>
      <c r="T17" s="31"/>
      <c r="U17" s="18" t="s">
        <v>50</v>
      </c>
      <c r="V17" s="42">
        <v>10</v>
      </c>
      <c r="W17" s="30">
        <f t="shared" si="8"/>
        <v>100</v>
      </c>
      <c r="X17" s="31">
        <f t="shared" si="9"/>
        <v>1</v>
      </c>
    </row>
    <row r="18" spans="1:24">
      <c r="A18" s="69" t="s">
        <v>35</v>
      </c>
      <c r="B18" s="20">
        <v>15</v>
      </c>
      <c r="C18" s="30">
        <f t="shared" si="10"/>
        <v>93.75</v>
      </c>
      <c r="D18" s="31">
        <f t="shared" si="11"/>
        <v>1</v>
      </c>
      <c r="E18" s="20"/>
      <c r="F18" s="30"/>
      <c r="G18" s="31"/>
      <c r="H18" s="20">
        <v>8</v>
      </c>
      <c r="I18" s="30">
        <f t="shared" si="2"/>
        <v>100</v>
      </c>
      <c r="J18" s="31">
        <f t="shared" si="3"/>
        <v>1</v>
      </c>
      <c r="K18" s="20">
        <v>8</v>
      </c>
      <c r="L18" s="30">
        <f t="shared" si="16"/>
        <v>100</v>
      </c>
      <c r="M18" s="31">
        <f t="shared" si="17"/>
        <v>1</v>
      </c>
      <c r="N18" s="58"/>
      <c r="O18" s="20">
        <v>6</v>
      </c>
      <c r="P18" s="30">
        <f t="shared" si="12"/>
        <v>75</v>
      </c>
      <c r="Q18" s="31">
        <f t="shared" si="13"/>
        <v>1</v>
      </c>
      <c r="R18" s="20">
        <v>6</v>
      </c>
      <c r="S18" s="30">
        <f>R18/R$5*100</f>
        <v>75</v>
      </c>
      <c r="T18" s="31">
        <f>IF(S18&gt;=75,1,0)</f>
        <v>1</v>
      </c>
      <c r="U18" s="18" t="s">
        <v>45</v>
      </c>
      <c r="V18" s="42">
        <v>9</v>
      </c>
      <c r="W18" s="30">
        <f t="shared" si="8"/>
        <v>90</v>
      </c>
      <c r="X18" s="31">
        <f t="shared" si="9"/>
        <v>1</v>
      </c>
    </row>
    <row r="19" spans="1:24">
      <c r="A19" s="69" t="s">
        <v>36</v>
      </c>
      <c r="B19" s="20">
        <v>14</v>
      </c>
      <c r="C19" s="30">
        <f t="shared" si="10"/>
        <v>87.5</v>
      </c>
      <c r="D19" s="31">
        <f t="shared" si="11"/>
        <v>1</v>
      </c>
      <c r="E19" s="20">
        <v>8</v>
      </c>
      <c r="F19" s="30">
        <f t="shared" si="0"/>
        <v>100</v>
      </c>
      <c r="G19" s="31">
        <f t="shared" si="1"/>
        <v>1</v>
      </c>
      <c r="H19" s="20">
        <v>0</v>
      </c>
      <c r="I19" s="30">
        <f t="shared" si="2"/>
        <v>0</v>
      </c>
      <c r="J19" s="31">
        <f t="shared" si="3"/>
        <v>0</v>
      </c>
      <c r="K19" s="20">
        <v>7</v>
      </c>
      <c r="L19" s="30">
        <f t="shared" si="16"/>
        <v>87.5</v>
      </c>
      <c r="M19" s="31">
        <f t="shared" si="17"/>
        <v>1</v>
      </c>
      <c r="N19" s="58"/>
      <c r="O19" s="20">
        <v>7</v>
      </c>
      <c r="P19" s="30">
        <f t="shared" si="12"/>
        <v>87.5</v>
      </c>
      <c r="Q19" s="31">
        <f t="shared" si="13"/>
        <v>1</v>
      </c>
      <c r="R19" s="20">
        <v>6</v>
      </c>
      <c r="S19" s="30">
        <f>R19/R$5*100</f>
        <v>75</v>
      </c>
      <c r="T19" s="31">
        <f>IF(S19&gt;=75,1,0)</f>
        <v>1</v>
      </c>
      <c r="U19" s="18" t="s">
        <v>41</v>
      </c>
      <c r="V19" s="42">
        <v>10</v>
      </c>
      <c r="W19" s="30">
        <f t="shared" si="8"/>
        <v>100</v>
      </c>
      <c r="X19" s="31">
        <f t="shared" si="9"/>
        <v>1</v>
      </c>
    </row>
    <row r="20" spans="1:24">
      <c r="A20" s="69" t="s">
        <v>32</v>
      </c>
      <c r="B20" s="20">
        <v>16</v>
      </c>
      <c r="C20" s="30">
        <f t="shared" si="10"/>
        <v>100</v>
      </c>
      <c r="D20" s="31">
        <f t="shared" si="11"/>
        <v>1</v>
      </c>
      <c r="E20" s="20">
        <v>8</v>
      </c>
      <c r="F20" s="30">
        <f t="shared" si="0"/>
        <v>100</v>
      </c>
      <c r="G20" s="31">
        <f t="shared" si="1"/>
        <v>1</v>
      </c>
      <c r="H20" s="20">
        <v>8</v>
      </c>
      <c r="I20" s="30">
        <f t="shared" si="2"/>
        <v>100</v>
      </c>
      <c r="J20" s="31">
        <f t="shared" si="3"/>
        <v>1</v>
      </c>
      <c r="K20" s="20">
        <v>8</v>
      </c>
      <c r="L20" s="30">
        <f t="shared" si="16"/>
        <v>100</v>
      </c>
      <c r="M20" s="31">
        <f t="shared" si="17"/>
        <v>1</v>
      </c>
      <c r="N20" s="58"/>
      <c r="O20" s="20">
        <v>7</v>
      </c>
      <c r="P20" s="30">
        <f t="shared" si="12"/>
        <v>87.5</v>
      </c>
      <c r="Q20" s="31">
        <f t="shared" si="13"/>
        <v>1</v>
      </c>
      <c r="R20" s="20">
        <v>7</v>
      </c>
      <c r="S20" s="30">
        <f>R20/R$5*100</f>
        <v>87.5</v>
      </c>
      <c r="T20" s="31">
        <f>IF(S20&gt;=75,1,0)</f>
        <v>1</v>
      </c>
      <c r="U20" s="18" t="s">
        <v>51</v>
      </c>
      <c r="V20" s="42">
        <v>10</v>
      </c>
      <c r="W20" s="30">
        <f t="shared" si="8"/>
        <v>100</v>
      </c>
      <c r="X20" s="31">
        <f t="shared" si="9"/>
        <v>1</v>
      </c>
    </row>
    <row r="21" spans="1:24">
      <c r="A21" s="69" t="s">
        <v>37</v>
      </c>
      <c r="B21" s="20">
        <v>15</v>
      </c>
      <c r="C21" s="30">
        <f t="shared" si="10"/>
        <v>93.75</v>
      </c>
      <c r="D21" s="31">
        <f t="shared" si="11"/>
        <v>1</v>
      </c>
      <c r="E21" s="20">
        <v>8</v>
      </c>
      <c r="F21" s="30">
        <f t="shared" si="0"/>
        <v>100</v>
      </c>
      <c r="G21" s="31">
        <f t="shared" si="1"/>
        <v>1</v>
      </c>
      <c r="H21" s="20">
        <v>8</v>
      </c>
      <c r="I21" s="30">
        <f t="shared" si="2"/>
        <v>100</v>
      </c>
      <c r="J21" s="31">
        <f t="shared" si="3"/>
        <v>1</v>
      </c>
      <c r="K21" s="20">
        <v>8</v>
      </c>
      <c r="L21" s="30">
        <f t="shared" si="16"/>
        <v>100</v>
      </c>
      <c r="M21" s="31">
        <f t="shared" si="17"/>
        <v>1</v>
      </c>
      <c r="N21" s="58"/>
      <c r="O21" s="20">
        <v>7</v>
      </c>
      <c r="P21" s="30">
        <f t="shared" si="12"/>
        <v>87.5</v>
      </c>
      <c r="Q21" s="31">
        <f t="shared" si="13"/>
        <v>1</v>
      </c>
      <c r="R21" s="20">
        <v>6</v>
      </c>
      <c r="S21" s="30">
        <f>R21/R$5*100</f>
        <v>75</v>
      </c>
      <c r="T21" s="31">
        <f>IF(S21&gt;=75,1,0)</f>
        <v>1</v>
      </c>
      <c r="U21" s="18" t="s">
        <v>52</v>
      </c>
      <c r="V21" s="42">
        <v>10</v>
      </c>
      <c r="W21" s="30">
        <f t="shared" si="8"/>
        <v>100</v>
      </c>
      <c r="X21" s="31">
        <f t="shared" si="9"/>
        <v>1</v>
      </c>
    </row>
    <row r="22" spans="1:24">
      <c r="A22" s="69" t="s">
        <v>38</v>
      </c>
      <c r="B22" s="20">
        <v>11</v>
      </c>
      <c r="C22" s="30">
        <f t="shared" si="10"/>
        <v>68.75</v>
      </c>
      <c r="D22" s="31">
        <f t="shared" si="11"/>
        <v>0</v>
      </c>
      <c r="E22" s="20">
        <v>8</v>
      </c>
      <c r="F22" s="30">
        <f t="shared" si="0"/>
        <v>100</v>
      </c>
      <c r="G22" s="31">
        <f t="shared" si="1"/>
        <v>1</v>
      </c>
      <c r="H22" s="20">
        <v>8</v>
      </c>
      <c r="I22" s="30">
        <f t="shared" si="2"/>
        <v>100</v>
      </c>
      <c r="J22" s="31">
        <f t="shared" si="3"/>
        <v>1</v>
      </c>
      <c r="K22" s="20">
        <v>7</v>
      </c>
      <c r="L22" s="30">
        <f t="shared" si="16"/>
        <v>87.5</v>
      </c>
      <c r="M22" s="31">
        <f t="shared" si="17"/>
        <v>1</v>
      </c>
      <c r="N22" s="59"/>
      <c r="O22" s="20"/>
      <c r="P22" s="14"/>
      <c r="Q22" s="22"/>
      <c r="R22" s="20"/>
      <c r="S22" s="14"/>
      <c r="T22" s="22"/>
      <c r="U22" s="18" t="s">
        <v>53</v>
      </c>
      <c r="V22" s="42">
        <v>10</v>
      </c>
      <c r="W22" s="30">
        <f t="shared" si="8"/>
        <v>100</v>
      </c>
      <c r="X22" s="31">
        <f t="shared" si="9"/>
        <v>1</v>
      </c>
    </row>
    <row r="23" spans="1:24">
      <c r="A23" s="69" t="s">
        <v>39</v>
      </c>
      <c r="B23" s="20">
        <v>15</v>
      </c>
      <c r="C23" s="30">
        <f t="shared" si="10"/>
        <v>93.75</v>
      </c>
      <c r="D23" s="31">
        <f t="shared" si="11"/>
        <v>1</v>
      </c>
      <c r="E23" s="20">
        <v>8</v>
      </c>
      <c r="F23" s="30">
        <f t="shared" si="0"/>
        <v>100</v>
      </c>
      <c r="G23" s="31">
        <f t="shared" si="1"/>
        <v>1</v>
      </c>
      <c r="H23" s="20"/>
      <c r="I23" s="30">
        <f t="shared" si="2"/>
        <v>0</v>
      </c>
      <c r="J23" s="31">
        <f t="shared" si="3"/>
        <v>0</v>
      </c>
      <c r="K23" s="20">
        <v>7</v>
      </c>
      <c r="L23" s="30">
        <f t="shared" si="16"/>
        <v>87.5</v>
      </c>
      <c r="M23" s="31">
        <f t="shared" si="17"/>
        <v>1</v>
      </c>
      <c r="N23" s="67" t="s">
        <v>7</v>
      </c>
      <c r="O23" s="20"/>
      <c r="P23" s="14"/>
      <c r="Q23" s="31">
        <f>COUNT(Q7:Q21)</f>
        <v>15</v>
      </c>
      <c r="R23" s="20"/>
      <c r="S23" s="14"/>
      <c r="T23" s="31">
        <f>COUNT(T7:T21)</f>
        <v>14</v>
      </c>
      <c r="U23" s="18" t="s">
        <v>54</v>
      </c>
      <c r="V23" s="42">
        <v>8</v>
      </c>
      <c r="W23" s="30">
        <f t="shared" si="8"/>
        <v>80</v>
      </c>
      <c r="X23" s="31">
        <f t="shared" si="9"/>
        <v>1</v>
      </c>
    </row>
    <row r="24" spans="1:24">
      <c r="A24" s="69" t="s">
        <v>40</v>
      </c>
      <c r="B24" s="20">
        <v>16</v>
      </c>
      <c r="C24" s="30">
        <f t="shared" si="10"/>
        <v>100</v>
      </c>
      <c r="D24" s="31">
        <f t="shared" si="11"/>
        <v>1</v>
      </c>
      <c r="E24" s="20">
        <v>8</v>
      </c>
      <c r="F24" s="30">
        <f t="shared" si="0"/>
        <v>100</v>
      </c>
      <c r="G24" s="31">
        <f t="shared" si="1"/>
        <v>1</v>
      </c>
      <c r="H24" s="20">
        <v>8</v>
      </c>
      <c r="I24" s="30">
        <f t="shared" si="2"/>
        <v>100</v>
      </c>
      <c r="J24" s="31">
        <f t="shared" si="3"/>
        <v>1</v>
      </c>
      <c r="K24" s="20">
        <v>8</v>
      </c>
      <c r="L24" s="30">
        <f t="shared" si="16"/>
        <v>100</v>
      </c>
      <c r="M24" s="31">
        <f t="shared" si="17"/>
        <v>1</v>
      </c>
      <c r="N24" s="67" t="s">
        <v>8</v>
      </c>
      <c r="O24" s="20"/>
      <c r="P24" s="14"/>
      <c r="Q24" s="31">
        <f>SUM(Q7:Q21)</f>
        <v>14</v>
      </c>
      <c r="R24" s="20"/>
      <c r="S24" s="14"/>
      <c r="T24" s="31">
        <f>SUM(T7:T21)</f>
        <v>10</v>
      </c>
      <c r="U24" s="18" t="s">
        <v>55</v>
      </c>
      <c r="V24" s="42">
        <v>10</v>
      </c>
      <c r="W24" s="30">
        <f t="shared" si="8"/>
        <v>100</v>
      </c>
      <c r="X24" s="31">
        <f t="shared" si="9"/>
        <v>1</v>
      </c>
    </row>
    <row r="25" spans="1:24" ht="15.75" thickBot="1">
      <c r="A25" s="66"/>
      <c r="B25" s="20"/>
      <c r="C25" s="14"/>
      <c r="D25" s="22"/>
      <c r="E25" s="20"/>
      <c r="F25" s="36"/>
      <c r="G25" s="26"/>
      <c r="H25" s="39"/>
      <c r="I25" s="36"/>
      <c r="J25" s="26"/>
      <c r="K25" s="39"/>
      <c r="L25" s="36"/>
      <c r="M25" s="26"/>
      <c r="N25" s="19" t="s">
        <v>9</v>
      </c>
      <c r="O25" s="32"/>
      <c r="P25" s="33"/>
      <c r="Q25" s="71">
        <f>Q24/Q23</f>
        <v>0.93333333333333335</v>
      </c>
      <c r="R25" s="32"/>
      <c r="S25" s="33"/>
      <c r="T25" s="72">
        <f>T24/T23</f>
        <v>0.7142857142857143</v>
      </c>
      <c r="U25" s="18" t="s">
        <v>56</v>
      </c>
      <c r="V25" s="42">
        <v>9</v>
      </c>
      <c r="W25" s="30">
        <f t="shared" si="8"/>
        <v>90</v>
      </c>
      <c r="X25" s="31">
        <f t="shared" si="9"/>
        <v>1</v>
      </c>
    </row>
    <row r="26" spans="1:24">
      <c r="A26" s="67" t="s">
        <v>7</v>
      </c>
      <c r="B26" s="20"/>
      <c r="C26" s="14"/>
      <c r="D26" s="31">
        <f>COUNT(D7:D24)</f>
        <v>14</v>
      </c>
      <c r="E26" s="20"/>
      <c r="F26" s="36"/>
      <c r="G26" s="31">
        <f>COUNT(G7:G24)</f>
        <v>17</v>
      </c>
      <c r="H26" s="39"/>
      <c r="I26" s="36"/>
      <c r="J26" s="31">
        <f>COUNT(J7:J24)</f>
        <v>16</v>
      </c>
      <c r="K26" s="39"/>
      <c r="L26" s="36"/>
      <c r="M26" s="31">
        <f>COUNT(M7:M24)</f>
        <v>14</v>
      </c>
      <c r="N26" s="15"/>
      <c r="O26" s="16"/>
      <c r="P26" s="16"/>
      <c r="R26" s="16"/>
      <c r="S26" s="16"/>
      <c r="U26" s="18" t="s">
        <v>57</v>
      </c>
      <c r="V26" s="42">
        <v>10</v>
      </c>
      <c r="W26" s="30">
        <f t="shared" si="8"/>
        <v>100</v>
      </c>
      <c r="X26" s="31">
        <f t="shared" si="9"/>
        <v>1</v>
      </c>
    </row>
    <row r="27" spans="1:24">
      <c r="A27" s="67" t="s">
        <v>8</v>
      </c>
      <c r="B27" s="20"/>
      <c r="C27" s="14"/>
      <c r="D27" s="31">
        <f>SUM(D7:D24)</f>
        <v>13</v>
      </c>
      <c r="E27" s="20"/>
      <c r="F27" s="36"/>
      <c r="G27" s="31">
        <f>SUM(G7:G24)</f>
        <v>17</v>
      </c>
      <c r="H27" s="39"/>
      <c r="I27" s="36"/>
      <c r="J27" s="31">
        <f>SUM(J7:J24)</f>
        <v>13</v>
      </c>
      <c r="K27" s="39"/>
      <c r="L27" s="36"/>
      <c r="M27" s="31">
        <f>SUM(M7:M24)</f>
        <v>14</v>
      </c>
      <c r="N27" s="9"/>
      <c r="O27" s="9"/>
      <c r="P27" s="9"/>
      <c r="Q27" s="9"/>
      <c r="R27" s="9"/>
      <c r="S27" s="9"/>
      <c r="T27" s="9"/>
      <c r="U27" s="18" t="s">
        <v>58</v>
      </c>
      <c r="V27" s="42">
        <v>10</v>
      </c>
      <c r="W27" s="30">
        <f t="shared" si="8"/>
        <v>100</v>
      </c>
      <c r="X27" s="31">
        <f t="shared" si="9"/>
        <v>1</v>
      </c>
    </row>
    <row r="28" spans="1:24" ht="15.75" thickBot="1">
      <c r="A28" s="68" t="s">
        <v>9</v>
      </c>
      <c r="B28" s="32"/>
      <c r="C28" s="33"/>
      <c r="D28" s="71">
        <f>D27/D26</f>
        <v>0.9285714285714286</v>
      </c>
      <c r="E28" s="37"/>
      <c r="F28" s="38"/>
      <c r="G28" s="71">
        <f>G27/G26</f>
        <v>1</v>
      </c>
      <c r="H28" s="40"/>
      <c r="I28" s="38"/>
      <c r="J28" s="71">
        <f>J27/J26</f>
        <v>0.8125</v>
      </c>
      <c r="K28" s="40"/>
      <c r="L28" s="38"/>
      <c r="M28" s="71">
        <f>M27/M26</f>
        <v>1</v>
      </c>
      <c r="N28" s="9"/>
      <c r="O28" s="9"/>
      <c r="P28" s="9"/>
      <c r="Q28" s="9"/>
      <c r="R28" s="9"/>
      <c r="S28" s="9"/>
      <c r="T28" s="9"/>
      <c r="U28" s="18"/>
      <c r="V28" s="43"/>
      <c r="W28" s="3"/>
      <c r="X28" s="44"/>
    </row>
    <row r="29" spans="1:24">
      <c r="A29" s="3"/>
      <c r="B29" s="5"/>
      <c r="U29" s="67" t="s">
        <v>7</v>
      </c>
      <c r="V29" s="43"/>
      <c r="W29" s="3"/>
      <c r="X29" s="31">
        <f>COUNT(X7:X27)</f>
        <v>21</v>
      </c>
    </row>
    <row r="30" spans="1:24" ht="15" customHeight="1">
      <c r="U30" s="67" t="s">
        <v>8</v>
      </c>
      <c r="V30" s="43"/>
      <c r="W30" s="3"/>
      <c r="X30" s="45">
        <f>SUM(X7:X27)</f>
        <v>21</v>
      </c>
    </row>
    <row r="31" spans="1:24" ht="15" customHeight="1" thickBot="1">
      <c r="U31" s="68" t="s">
        <v>9</v>
      </c>
      <c r="V31" s="46"/>
      <c r="W31" s="47"/>
      <c r="X31" s="71">
        <f>X30/X29</f>
        <v>1</v>
      </c>
    </row>
    <row r="32" spans="1:24">
      <c r="N32" s="10"/>
      <c r="O32" s="11"/>
      <c r="P32" s="12"/>
      <c r="Q32" s="13"/>
      <c r="R32" s="11"/>
      <c r="S32" s="12"/>
      <c r="T32" s="13"/>
      <c r="U32" s="8"/>
    </row>
    <row r="33" spans="7:21">
      <c r="N33" s="10"/>
      <c r="O33" s="11"/>
      <c r="P33" s="12"/>
      <c r="Q33" s="13"/>
      <c r="R33" s="11"/>
      <c r="S33" s="12"/>
      <c r="T33" s="13"/>
      <c r="U33" s="8"/>
    </row>
    <row r="34" spans="7:21">
      <c r="G34" s="70"/>
      <c r="U34" s="9"/>
    </row>
  </sheetData>
  <mergeCells count="14">
    <mergeCell ref="V4:X4"/>
    <mergeCell ref="V3:X3"/>
    <mergeCell ref="R4:T4"/>
    <mergeCell ref="B4:D4"/>
    <mergeCell ref="E4:G4"/>
    <mergeCell ref="H4:J4"/>
    <mergeCell ref="K4:M4"/>
    <mergeCell ref="O4:Q4"/>
    <mergeCell ref="R3:T3"/>
    <mergeCell ref="B3:D3"/>
    <mergeCell ref="E3:G3"/>
    <mergeCell ref="H3:J3"/>
    <mergeCell ref="K3:M3"/>
    <mergeCell ref="O3:Q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FIU-SCS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FIU-SCS</dc:creator>
  <cp:lastModifiedBy>FIU-SCS</cp:lastModifiedBy>
  <dcterms:created xsi:type="dcterms:W3CDTF">2012-05-09T19:58:59Z</dcterms:created>
  <dcterms:modified xsi:type="dcterms:W3CDTF">2012-05-21T16:48:16Z</dcterms:modified>
</cp:coreProperties>
</file>